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FOMALQ\COHOUSING\EXPEDIENTE 2024\"/>
    </mc:Choice>
  </mc:AlternateContent>
  <xr:revisionPtr revIDLastSave="0" documentId="13_ncr:1_{706A7E4A-A7F8-4A4D-B62D-7AC3CD189AB7}" xr6:coauthVersionLast="47" xr6:coauthVersionMax="47" xr10:uidLastSave="{00000000-0000-0000-0000-000000000000}"/>
  <bookViews>
    <workbookView xWindow="14290" yWindow="-420" windowWidth="19420" windowHeight="10300" tabRatio="500" xr2:uid="{00000000-000D-0000-FFFF-FFFF00000000}"/>
  </bookViews>
  <sheets>
    <sheet name="cohousing" sheetId="1" r:id="rId1"/>
    <sheet name="Hoja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AA68" i="1"/>
  <c r="AG68" i="1"/>
  <c r="L32" i="1"/>
  <c r="P40" i="1"/>
  <c r="P38" i="1"/>
  <c r="AE25" i="1"/>
  <c r="AE22" i="1"/>
  <c r="AI50" i="1"/>
  <c r="X50" i="1"/>
  <c r="S26" i="1"/>
  <c r="N36" i="1" s="1"/>
  <c r="C59" i="1" l="1"/>
  <c r="X46" i="1"/>
  <c r="X48" i="1"/>
  <c r="AI48" i="1"/>
  <c r="AI52" i="1"/>
  <c r="AI54" i="1"/>
  <c r="U59" i="1" s="1"/>
  <c r="U67" i="1" s="1"/>
  <c r="X52" i="1"/>
  <c r="X54" i="1" s="1"/>
  <c r="O59" i="1" s="1"/>
  <c r="L26" i="1"/>
  <c r="AM60" i="1" l="1"/>
  <c r="AG60" i="1"/>
  <c r="AA60" i="1"/>
  <c r="U60" i="1"/>
  <c r="O60" i="1"/>
  <c r="U64" i="1"/>
  <c r="U65" i="1"/>
  <c r="U66" i="1"/>
  <c r="R54" i="1"/>
  <c r="I59" i="1" s="1"/>
  <c r="AM59" i="1" s="1"/>
  <c r="AM68" i="1" s="1"/>
  <c r="O67" i="1"/>
  <c r="I67" i="1" s="1"/>
  <c r="O66" i="1"/>
  <c r="O65" i="1"/>
  <c r="I65" i="1" l="1"/>
  <c r="U68" i="1"/>
  <c r="I66" i="1"/>
  <c r="O64" i="1"/>
  <c r="O68" i="1" l="1"/>
  <c r="I68" i="1" s="1"/>
  <c r="I64" i="1"/>
</calcChain>
</file>

<file path=xl/sharedStrings.xml><?xml version="1.0" encoding="utf-8"?>
<sst xmlns="http://schemas.openxmlformats.org/spreadsheetml/2006/main" count="121" uniqueCount="110">
  <si>
    <t>DATOS DE LA PROMOCIÓN</t>
  </si>
  <si>
    <t>NOMBRE DE LA PROMOCIÓN</t>
  </si>
  <si>
    <t>CARACTERÍSTICAS DE LA PROMOCIÓN</t>
  </si>
  <si>
    <t>SUPERFICIE m² ÚTILES</t>
  </si>
  <si>
    <t>RESUMEN DE LAS PROPUESTAS INNOVADORAS</t>
  </si>
  <si>
    <t>A</t>
  </si>
  <si>
    <t>TOTAL</t>
  </si>
  <si>
    <t xml:space="preserve"> ESTIMACIÓN DEL IMPORTE DE LA SUBVENCIÓN</t>
  </si>
  <si>
    <t>PARTICIPACIÓN DE LOS AGENTES INTERVINIENTES</t>
  </si>
  <si>
    <r>
      <rPr>
        <b/>
        <sz val="8"/>
        <rFont val="Arial"/>
        <family val="2"/>
      </rPr>
      <t xml:space="preserve">APORTACIÓN AYUNTAMIENTO
</t>
    </r>
    <r>
      <rPr>
        <sz val="6"/>
        <rFont val="Arial"/>
        <family val="2"/>
      </rPr>
      <t>(En su caso)</t>
    </r>
  </si>
  <si>
    <r>
      <rPr>
        <b/>
        <sz val="8"/>
        <rFont val="Arial"/>
        <family val="2"/>
      </rPr>
      <t xml:space="preserve">APORTACIÓN OTRAS ADMINISTRACIONES
</t>
    </r>
    <r>
      <rPr>
        <sz val="6"/>
        <rFont val="Arial"/>
        <family val="2"/>
      </rPr>
      <t>(En su caso)</t>
    </r>
  </si>
  <si>
    <t xml:space="preserve">REPARTO DE ANUALIDADES </t>
  </si>
  <si>
    <t>ANUALIDAD</t>
  </si>
  <si>
    <t>APORTACIÓN BENEFICIARIO DE LAS AYUDAS</t>
  </si>
  <si>
    <t>Total *</t>
  </si>
  <si>
    <t>*Rellenar únicamente las casillas azules</t>
  </si>
  <si>
    <t>Nº Viviendas de protección pública</t>
  </si>
  <si>
    <t>PROPUESTAS INNOVADORAS</t>
  </si>
  <si>
    <t>FICHA RESUMEN DE LA ACTUACIÓN</t>
  </si>
  <si>
    <t>B</t>
  </si>
  <si>
    <t>C</t>
  </si>
  <si>
    <t>D</t>
  </si>
  <si>
    <t>E</t>
  </si>
  <si>
    <t>F</t>
  </si>
  <si>
    <t>G</t>
  </si>
  <si>
    <t>DATOS DEL PROMOTOR</t>
  </si>
  <si>
    <t xml:space="preserve"> CIF</t>
  </si>
  <si>
    <t xml:space="preserve">alojamientos de nueva contruccion </t>
  </si>
  <si>
    <t>alojamientos procedentes de rehabilitacion</t>
  </si>
  <si>
    <t>viviendas  de nueva construcción</t>
  </si>
  <si>
    <t>viviendas procedentes de nueva construcción</t>
  </si>
  <si>
    <t>TIPO DE PROMOCIÓN</t>
  </si>
  <si>
    <t>ALOJAMIENTOS</t>
  </si>
  <si>
    <t>VIVIENDAS</t>
  </si>
  <si>
    <t>REHABILITACIÓN</t>
  </si>
  <si>
    <t>NUEVA CONSTRUCCIÓN</t>
  </si>
  <si>
    <t>DNI</t>
  </si>
  <si>
    <t xml:space="preserve"> INMUEBLES </t>
  </si>
  <si>
    <t>UNIDADES RESIDENCIALES
 TOTALES</t>
  </si>
  <si>
    <t>UNIDADES RESIDENCIALES
 OBJETO AYUDA</t>
  </si>
  <si>
    <t>COSTES</t>
  </si>
  <si>
    <t>COSTE UNIDADES RESIDENCIALES
 OBJETO AYUDA</t>
  </si>
  <si>
    <t>COSTE UNIDADES RESIDENCIALES
 TOTALES</t>
  </si>
  <si>
    <t>50% coste actuación</t>
  </si>
  <si>
    <t>MIXTA (NC-RH)</t>
  </si>
  <si>
    <t>PERSONA FISICA, MAYOR DE EDAD</t>
  </si>
  <si>
    <t>ADMINISTRACIÓN PÚBLICA, ORGANISMOS PÚBLICOS ETC</t>
  </si>
  <si>
    <t>FUNDACIONES, EMPRESA DE ECONOMÍA SOCIAL ETC</t>
  </si>
  <si>
    <t>m² privativo</t>
  </si>
  <si>
    <t>m² Espacios comunes de interrelación</t>
  </si>
  <si>
    <t>m2 totales (priv+ esp.com.)</t>
  </si>
  <si>
    <t>*incluidas licencias, tasas y tributos</t>
  </si>
  <si>
    <t>edificación *</t>
  </si>
  <si>
    <t>suelo *</t>
  </si>
  <si>
    <t>otros *</t>
  </si>
  <si>
    <t>EMPRESA PRIVADA</t>
  </si>
  <si>
    <t xml:space="preserve">ESTIMACIÓN DE LA SUBVENCIÓN </t>
  </si>
  <si>
    <t xml:space="preserve"> </t>
  </si>
  <si>
    <t>REGIMEN ALQUILER</t>
  </si>
  <si>
    <t>CESION USO</t>
  </si>
  <si>
    <t>OTRO REGIMEN TEMPORAL ADMITIDO EN DERECHO</t>
  </si>
  <si>
    <t>TIPO DE EXPLOTACIÓN</t>
  </si>
  <si>
    <t>TITULAR</t>
  </si>
  <si>
    <t>CESIÓN</t>
  </si>
  <si>
    <t>DERECHO SUPERFICIE</t>
  </si>
  <si>
    <t>CONCESIÓN ADMINISTRATIVA</t>
  </si>
  <si>
    <t>OTROS</t>
  </si>
  <si>
    <t>COSTE DE LA PROMOCIÓN
(subvencionable)</t>
  </si>
  <si>
    <t>SUBVENCIÓN
CONVOCATORIA</t>
  </si>
  <si>
    <t>Nº de unidades residenciales accesibles sobre el total de unidades residenciales objeto de ayuda</t>
  </si>
  <si>
    <t>Nº Viviendas accesibles</t>
  </si>
  <si>
    <t>ALTA</t>
  </si>
  <si>
    <t>MEDIA</t>
  </si>
  <si>
    <t>BAJA</t>
  </si>
  <si>
    <t>SI</t>
  </si>
  <si>
    <t>NO</t>
  </si>
  <si>
    <t>NOMBRE O RAZÓN SOCIAL</t>
  </si>
  <si>
    <t>Nº de viviendas de protección pública sobre el total de unidades residenciales objeto de ayuda</t>
  </si>
  <si>
    <t>Precio coste m2 ejecución</t>
  </si>
  <si>
    <t>TIPO DE ACTUACIÓN</t>
  </si>
  <si>
    <t>MUNICIPIO</t>
  </si>
  <si>
    <t>ANHA PONDERADA MUNICIPIO</t>
  </si>
  <si>
    <t>PROVINCIA</t>
  </si>
  <si>
    <t>CÓDIGO POSTAL</t>
  </si>
  <si>
    <t>HABITANTES MPIO</t>
  </si>
  <si>
    <t>MUNICIPIO EN RIESGO DE DESPOBLACIÓN</t>
  </si>
  <si>
    <t>PLAZO VINCULACION AL REGIMEN ALQUILER O CESION USO</t>
  </si>
  <si>
    <t>TIPO DE PROMOTOR</t>
  </si>
  <si>
    <t>PERSONA DE CONTACTO</t>
  </si>
  <si>
    <r>
      <rPr>
        <b/>
        <sz val="7"/>
        <rFont val="Arial"/>
        <family val="2"/>
      </rPr>
      <t>TELÉFONO</t>
    </r>
    <r>
      <rPr>
        <b/>
        <sz val="8"/>
        <rFont val="Arial"/>
        <family val="2"/>
      </rPr>
      <t xml:space="preserve"> </t>
    </r>
  </si>
  <si>
    <t>CORREO ELECTRÓNICO</t>
  </si>
  <si>
    <t>TÍTULO SUELO</t>
  </si>
  <si>
    <t>Límite máximo por porcentaje de la actuación</t>
  </si>
  <si>
    <t>Límite máximo por unidad residencial</t>
  </si>
  <si>
    <t>50.000 €/unidad</t>
  </si>
  <si>
    <t>Límite máximo por m² superficie útil de cada unidad residencial (privativo + elementos comunes)</t>
  </si>
  <si>
    <t xml:space="preserve">420 €/m2 </t>
  </si>
  <si>
    <t>FIRMADO</t>
  </si>
  <si>
    <t>MINISTERIO</t>
  </si>
  <si>
    <t>COSTE  ACTUACIÓN OBJETO DE SUBVENCIÓN</t>
  </si>
  <si>
    <t>GENERALITAT</t>
  </si>
  <si>
    <t>25% coste actuación</t>
  </si>
  <si>
    <t xml:space="preserve">210 €/m2 </t>
  </si>
  <si>
    <t>SUBVENCIÓN
MINISTERIO</t>
  </si>
  <si>
    <t>SUBVENCIÓN
GENERALITAT</t>
  </si>
  <si>
    <t>TOTALES CONVOCATORIA</t>
  </si>
  <si>
    <t>25.000 €/unidad</t>
  </si>
  <si>
    <t>siempre superior al 10%</t>
  </si>
  <si>
    <t>2024 anticipo 15%</t>
  </si>
  <si>
    <t>AYUDAS PARA EL FOMENTO DE ALOJAMIENTOS Y VIVIENDAS MODELO COHOUSING PARA PERSONAS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</si>
</sst>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C0A];[Red]\-#,##0.00\ [$€-C0A]"/>
    <numFmt numFmtId="165" formatCode="#,##0\ [$€-C0A];[Red]\-#,##0\ [$€-C0A]"/>
    <numFmt numFmtId="166" formatCode="0.0%"/>
  </numFmts>
  <fonts count="36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6"/>
      <color theme="1" tint="0.499984740745262"/>
      <name val="Arial"/>
      <family val="2"/>
    </font>
    <font>
      <i/>
      <sz val="7"/>
      <color rgb="FF0000FF"/>
      <name val="Arial"/>
      <family val="2"/>
    </font>
    <font>
      <sz val="7"/>
      <name val="Arial"/>
      <family val="2"/>
    </font>
    <font>
      <sz val="7"/>
      <color theme="1" tint="0.499984740745262"/>
      <name val="Arial"/>
      <family val="2"/>
    </font>
    <font>
      <b/>
      <sz val="7"/>
      <color theme="1" tint="0.499984740745262"/>
      <name val="Arial"/>
      <family val="2"/>
    </font>
    <font>
      <sz val="16"/>
      <name val="Arial"/>
      <family val="2"/>
    </font>
    <font>
      <b/>
      <sz val="7"/>
      <color rgb="FF000000"/>
      <name val="Arial"/>
      <family val="2"/>
    </font>
    <font>
      <b/>
      <i/>
      <sz val="5"/>
      <color rgb="FF000000"/>
      <name val="Arial"/>
      <family val="2"/>
    </font>
    <font>
      <sz val="7"/>
      <color rgb="FF0000FF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EE6EF"/>
      </patternFill>
    </fill>
    <fill>
      <patternFill patternType="solid">
        <fgColor rgb="FFB2B2B2"/>
        <bgColor rgb="FF9999FF"/>
      </patternFill>
    </fill>
    <fill>
      <patternFill patternType="solid">
        <fgColor rgb="FFDEE6EF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1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2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22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 applyProtection="1"/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Protection="1"/>
    <xf numFmtId="0" fontId="20" fillId="0" borderId="0" xfId="0" applyFont="1" applyBorder="1" applyAlignment="1" applyProtection="1">
      <alignment vertical="top"/>
    </xf>
    <xf numFmtId="9" fontId="20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1" fontId="14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43" fontId="0" fillId="0" borderId="0" xfId="20" applyFont="1"/>
    <xf numFmtId="0" fontId="14" fillId="0" borderId="0" xfId="0" applyFont="1" applyBorder="1" applyAlignment="1" applyProtection="1">
      <alignment horizontal="left" vertical="center"/>
    </xf>
    <xf numFmtId="44" fontId="16" fillId="0" borderId="0" xfId="18" applyFont="1" applyBorder="1" applyAlignment="1" applyProtection="1">
      <alignment horizontal="right" vertical="center"/>
    </xf>
    <xf numFmtId="44" fontId="17" fillId="0" borderId="0" xfId="18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Border="1"/>
    <xf numFmtId="44" fontId="17" fillId="0" borderId="0" xfId="18" applyFont="1" applyFill="1" applyBorder="1" applyAlignment="1" applyProtection="1">
      <alignment vertical="center"/>
      <protection locked="0"/>
    </xf>
    <xf numFmtId="0" fontId="14" fillId="0" borderId="0" xfId="0" applyFont="1" applyBorder="1" applyProtection="1"/>
    <xf numFmtId="164" fontId="14" fillId="0" borderId="0" xfId="0" applyNumberFormat="1" applyFont="1" applyFill="1" applyBorder="1" applyAlignment="1" applyProtection="1">
      <alignment horizontal="center" vertical="center"/>
    </xf>
    <xf numFmtId="44" fontId="18" fillId="0" borderId="0" xfId="18" applyFont="1" applyBorder="1" applyAlignment="1" applyProtection="1">
      <alignment horizontal="right" vertical="center"/>
    </xf>
    <xf numFmtId="164" fontId="28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166" fontId="23" fillId="0" borderId="0" xfId="19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/>
    <xf numFmtId="0" fontId="0" fillId="0" borderId="0" xfId="0" applyFill="1" applyBorder="1"/>
    <xf numFmtId="43" fontId="0" fillId="0" borderId="0" xfId="20" applyFont="1" applyFill="1"/>
    <xf numFmtId="0" fontId="0" fillId="0" borderId="0" xfId="0" applyFill="1"/>
    <xf numFmtId="0" fontId="16" fillId="0" borderId="27" xfId="0" applyFont="1" applyBorder="1" applyAlignment="1" applyProtection="1">
      <alignment horizontal="left" vertical="center"/>
    </xf>
    <xf numFmtId="0" fontId="16" fillId="0" borderId="26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0" fontId="17" fillId="1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4" fontId="27" fillId="0" borderId="0" xfId="0" applyNumberFormat="1" applyFont="1" applyFill="1" applyBorder="1" applyAlignment="1" applyProtection="1">
      <alignment horizontal="right" vertical="center"/>
    </xf>
    <xf numFmtId="9" fontId="24" fillId="0" borderId="0" xfId="0" applyNumberFormat="1" applyFont="1" applyFill="1" applyBorder="1" applyAlignment="1" applyProtection="1">
      <alignment horizontal="center"/>
    </xf>
    <xf numFmtId="9" fontId="24" fillId="0" borderId="0" xfId="0" applyNumberFormat="1" applyFont="1" applyFill="1" applyBorder="1" applyAlignment="1" applyProtection="1">
      <alignment horizontal="right" vertical="top"/>
    </xf>
    <xf numFmtId="6" fontId="24" fillId="0" borderId="0" xfId="0" applyNumberFormat="1" applyFont="1" applyFill="1" applyBorder="1" applyAlignment="1" applyProtection="1">
      <alignment horizontal="right" vertical="top"/>
    </xf>
    <xf numFmtId="0" fontId="25" fillId="0" borderId="31" xfId="0" applyFont="1" applyFill="1" applyBorder="1" applyAlignment="1" applyProtection="1">
      <alignment horizontal="left"/>
    </xf>
    <xf numFmtId="0" fontId="16" fillId="9" borderId="35" xfId="0" applyFont="1" applyFill="1" applyBorder="1" applyAlignment="1" applyProtection="1">
      <alignment horizontal="center" vertical="center"/>
    </xf>
    <xf numFmtId="0" fontId="16" fillId="9" borderId="37" xfId="0" applyFont="1" applyFill="1" applyBorder="1" applyAlignment="1" applyProtection="1">
      <alignment horizontal="center" vertical="center"/>
    </xf>
    <xf numFmtId="0" fontId="23" fillId="9" borderId="41" xfId="0" applyFont="1" applyFill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left" vertical="center"/>
    </xf>
    <xf numFmtId="0" fontId="16" fillId="9" borderId="52" xfId="0" applyFont="1" applyFill="1" applyBorder="1" applyAlignment="1" applyProtection="1">
      <alignment horizontal="left" vertical="center"/>
    </xf>
    <xf numFmtId="0" fontId="16" fillId="9" borderId="53" xfId="0" applyFont="1" applyFill="1" applyBorder="1" applyAlignment="1" applyProtection="1">
      <alignment horizontal="left" vertical="center"/>
    </xf>
    <xf numFmtId="0" fontId="23" fillId="0" borderId="25" xfId="0" applyFont="1" applyBorder="1" applyAlignment="1" applyProtection="1">
      <alignment vertical="center"/>
    </xf>
    <xf numFmtId="0" fontId="16" fillId="0" borderId="49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14" fillId="0" borderId="59" xfId="0" applyFont="1" applyBorder="1" applyProtection="1"/>
    <xf numFmtId="0" fontId="14" fillId="0" borderId="60" xfId="0" applyFont="1" applyBorder="1" applyProtection="1"/>
    <xf numFmtId="0" fontId="0" fillId="0" borderId="60" xfId="0" applyBorder="1"/>
    <xf numFmtId="0" fontId="16" fillId="0" borderId="59" xfId="0" applyFont="1" applyBorder="1" applyAlignment="1" applyProtection="1">
      <alignment horizontal="center" vertical="center"/>
    </xf>
    <xf numFmtId="0" fontId="18" fillId="9" borderId="35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0" fillId="0" borderId="60" xfId="0" applyFont="1" applyBorder="1" applyProtection="1"/>
    <xf numFmtId="0" fontId="16" fillId="0" borderId="59" xfId="0" applyFont="1" applyFill="1" applyBorder="1" applyAlignment="1" applyProtection="1">
      <alignment horizontal="center" vertical="center"/>
    </xf>
    <xf numFmtId="0" fontId="14" fillId="0" borderId="60" xfId="0" applyFont="1" applyFill="1" applyBorder="1" applyProtection="1"/>
    <xf numFmtId="0" fontId="16" fillId="0" borderId="61" xfId="0" applyFont="1" applyFill="1" applyBorder="1" applyAlignment="1" applyProtection="1">
      <alignment horizontal="center" vertical="center"/>
    </xf>
    <xf numFmtId="0" fontId="26" fillId="0" borderId="54" xfId="0" applyFont="1" applyFill="1" applyBorder="1" applyAlignment="1" applyProtection="1">
      <alignment horizontal="left" vertical="center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166" fontId="23" fillId="0" borderId="54" xfId="19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Protection="1"/>
    <xf numFmtId="0" fontId="14" fillId="0" borderId="57" xfId="0" applyFont="1" applyFill="1" applyBorder="1" applyProtection="1"/>
    <xf numFmtId="0" fontId="33" fillId="0" borderId="0" xfId="0" applyFont="1"/>
    <xf numFmtId="164" fontId="14" fillId="0" borderId="0" xfId="0" applyNumberFormat="1" applyFont="1" applyFill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left" vertical="center" wrapText="1"/>
    </xf>
    <xf numFmtId="0" fontId="0" fillId="0" borderId="59" xfId="0" applyBorder="1" applyAlignment="1" applyProtection="1">
      <alignment vertical="center"/>
    </xf>
    <xf numFmtId="0" fontId="18" fillId="0" borderId="59" xfId="0" applyFont="1" applyFill="1" applyBorder="1" applyAlignment="1" applyProtection="1">
      <alignment horizontal="center" vertical="center"/>
    </xf>
    <xf numFmtId="0" fontId="18" fillId="0" borderId="61" xfId="0" applyFont="1" applyFill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left" vertical="center"/>
    </xf>
    <xf numFmtId="164" fontId="16" fillId="0" borderId="54" xfId="0" applyNumberFormat="1" applyFont="1" applyBorder="1" applyAlignment="1" applyProtection="1">
      <alignment horizontal="right" vertical="center"/>
    </xf>
    <xf numFmtId="164" fontId="28" fillId="0" borderId="54" xfId="0" applyNumberFormat="1" applyFont="1" applyFill="1" applyBorder="1" applyAlignment="1" applyProtection="1">
      <alignment horizontal="right" vertical="center"/>
    </xf>
    <xf numFmtId="0" fontId="15" fillId="0" borderId="54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center"/>
    </xf>
    <xf numFmtId="164" fontId="27" fillId="0" borderId="0" xfId="0" applyNumberFormat="1" applyFont="1" applyFill="1" applyBorder="1" applyAlignment="1" applyProtection="1">
      <alignment vertical="center"/>
    </xf>
    <xf numFmtId="0" fontId="18" fillId="0" borderId="62" xfId="0" applyFont="1" applyBorder="1" applyAlignment="1" applyProtection="1">
      <alignment horizontal="left" vertical="center"/>
    </xf>
    <xf numFmtId="0" fontId="18" fillId="0" borderId="65" xfId="0" applyFont="1" applyBorder="1" applyAlignment="1" applyProtection="1">
      <alignment horizontal="left" vertical="center"/>
    </xf>
    <xf numFmtId="0" fontId="18" fillId="0" borderId="66" xfId="0" applyFont="1" applyBorder="1" applyAlignment="1" applyProtection="1">
      <alignment horizontal="left" vertical="center"/>
    </xf>
    <xf numFmtId="0" fontId="14" fillId="0" borderId="69" xfId="0" applyFont="1" applyBorder="1" applyProtection="1"/>
    <xf numFmtId="0" fontId="18" fillId="0" borderId="20" xfId="0" applyFont="1" applyFill="1" applyBorder="1" applyAlignment="1" applyProtection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</xf>
    <xf numFmtId="0" fontId="17" fillId="10" borderId="59" xfId="0" applyFont="1" applyFill="1" applyBorder="1" applyAlignment="1" applyProtection="1">
      <alignment vertical="top" wrapText="1"/>
      <protection locked="0"/>
    </xf>
    <xf numFmtId="0" fontId="17" fillId="10" borderId="60" xfId="0" applyFont="1" applyFill="1" applyBorder="1" applyAlignment="1" applyProtection="1">
      <alignment vertical="top" wrapText="1"/>
      <protection locked="0"/>
    </xf>
    <xf numFmtId="0" fontId="17" fillId="10" borderId="61" xfId="0" applyFont="1" applyFill="1" applyBorder="1" applyAlignment="1" applyProtection="1">
      <alignment vertical="top" wrapText="1"/>
      <protection locked="0"/>
    </xf>
    <xf numFmtId="0" fontId="17" fillId="10" borderId="54" xfId="0" applyFont="1" applyFill="1" applyBorder="1" applyAlignment="1" applyProtection="1">
      <alignment vertical="top" wrapText="1"/>
      <protection locked="0"/>
    </xf>
    <xf numFmtId="0" fontId="17" fillId="10" borderId="57" xfId="0" applyFont="1" applyFill="1" applyBorder="1" applyAlignment="1" applyProtection="1">
      <alignment vertical="top" wrapText="1"/>
      <protection locked="0"/>
    </xf>
    <xf numFmtId="0" fontId="18" fillId="0" borderId="35" xfId="0" applyFont="1" applyBorder="1" applyAlignment="1" applyProtection="1">
      <alignment vertical="center"/>
    </xf>
    <xf numFmtId="0" fontId="16" fillId="0" borderId="35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</xf>
    <xf numFmtId="0" fontId="17" fillId="10" borderId="58" xfId="0" applyFont="1" applyFill="1" applyBorder="1" applyAlignment="1" applyProtection="1">
      <alignment vertical="top" wrapText="1"/>
      <protection locked="0"/>
    </xf>
    <xf numFmtId="0" fontId="17" fillId="10" borderId="67" xfId="0" applyFont="1" applyFill="1" applyBorder="1" applyAlignment="1" applyProtection="1">
      <alignment vertical="top" wrapText="1"/>
      <protection locked="0"/>
    </xf>
    <xf numFmtId="0" fontId="17" fillId="10" borderId="68" xfId="0" applyFont="1" applyFill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center"/>
    </xf>
    <xf numFmtId="9" fontId="24" fillId="0" borderId="27" xfId="0" applyNumberFormat="1" applyFont="1" applyFill="1" applyBorder="1" applyAlignment="1" applyProtection="1">
      <alignment horizontal="right" vertical="top"/>
    </xf>
    <xf numFmtId="6" fontId="24" fillId="0" borderId="27" xfId="0" applyNumberFormat="1" applyFont="1" applyFill="1" applyBorder="1" applyAlignment="1" applyProtection="1">
      <alignment horizontal="right" vertical="top"/>
    </xf>
    <xf numFmtId="0" fontId="0" fillId="0" borderId="27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23" fillId="0" borderId="40" xfId="0" applyFont="1" applyBorder="1" applyAlignment="1" applyProtection="1">
      <alignment horizontal="left" vertical="center"/>
    </xf>
    <xf numFmtId="0" fontId="18" fillId="0" borderId="34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9" borderId="71" xfId="0" applyFont="1" applyFill="1" applyBorder="1" applyAlignment="1" applyProtection="1">
      <alignment horizontal="center" vertical="center"/>
    </xf>
    <xf numFmtId="0" fontId="16" fillId="9" borderId="75" xfId="0" applyFont="1" applyFill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14" fillId="0" borderId="58" xfId="0" applyFont="1" applyBorder="1" applyProtection="1"/>
    <xf numFmtId="0" fontId="18" fillId="9" borderId="71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left" vertical="top"/>
    </xf>
    <xf numFmtId="0" fontId="20" fillId="0" borderId="76" xfId="0" applyFont="1" applyFill="1" applyBorder="1" applyAlignment="1" applyProtection="1">
      <alignment horizontal="left" vertical="top"/>
    </xf>
    <xf numFmtId="164" fontId="14" fillId="0" borderId="25" xfId="0" applyNumberFormat="1" applyFont="1" applyFill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horizontal="center" vertical="center" wrapText="1"/>
    </xf>
    <xf numFmtId="10" fontId="18" fillId="0" borderId="42" xfId="0" applyNumberFormat="1" applyFont="1" applyBorder="1" applyAlignment="1" applyProtection="1">
      <alignment horizontal="center" vertical="center" wrapText="1"/>
    </xf>
    <xf numFmtId="10" fontId="18" fillId="0" borderId="40" xfId="0" applyNumberFormat="1" applyFont="1" applyBorder="1" applyAlignment="1" applyProtection="1">
      <alignment horizontal="center" vertical="center" wrapText="1"/>
    </xf>
    <xf numFmtId="10" fontId="18" fillId="0" borderId="44" xfId="0" applyNumberFormat="1" applyFont="1" applyBorder="1" applyAlignment="1" applyProtection="1">
      <alignment horizontal="center" vertical="center" wrapText="1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7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 wrapText="1"/>
    </xf>
    <xf numFmtId="164" fontId="18" fillId="0" borderId="25" xfId="0" applyNumberFormat="1" applyFont="1" applyBorder="1" applyAlignment="1" applyProtection="1">
      <alignment horizontal="center" vertical="center" wrapText="1"/>
    </xf>
    <xf numFmtId="164" fontId="18" fillId="0" borderId="27" xfId="0" applyNumberFormat="1" applyFont="1" applyBorder="1" applyAlignment="1" applyProtection="1">
      <alignment horizontal="center" vertical="center" wrapText="1"/>
    </xf>
    <xf numFmtId="164" fontId="18" fillId="0" borderId="26" xfId="0" applyNumberFormat="1" applyFont="1" applyBorder="1" applyAlignment="1" applyProtection="1">
      <alignment horizontal="center" vertical="center" wrapText="1"/>
    </xf>
    <xf numFmtId="164" fontId="17" fillId="10" borderId="25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7" xfId="0" applyNumberFormat="1" applyFont="1" applyFill="1" applyBorder="1" applyAlignment="1" applyProtection="1">
      <alignment horizontal="center" vertical="center" wrapText="1"/>
      <protection locked="0"/>
    </xf>
    <xf numFmtId="164" fontId="17" fillId="10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</xf>
    <xf numFmtId="0" fontId="16" fillId="0" borderId="67" xfId="0" applyFont="1" applyBorder="1" applyAlignment="1" applyProtection="1">
      <alignment horizontal="center" vertical="center" wrapText="1"/>
    </xf>
    <xf numFmtId="0" fontId="16" fillId="0" borderId="68" xfId="0" applyFont="1" applyBorder="1" applyAlignment="1" applyProtection="1">
      <alignment horizontal="center" vertical="center" wrapText="1"/>
    </xf>
    <xf numFmtId="165" fontId="24" fillId="0" borderId="0" xfId="0" applyNumberFormat="1" applyFont="1" applyBorder="1" applyAlignment="1" applyProtection="1">
      <alignment horizontal="right" vertical="top" wrapText="1"/>
    </xf>
    <xf numFmtId="165" fontId="24" fillId="0" borderId="0" xfId="0" applyNumberFormat="1" applyFont="1" applyBorder="1" applyAlignment="1" applyProtection="1">
      <alignment horizontal="right" vertical="top"/>
    </xf>
    <xf numFmtId="10" fontId="24" fillId="0" borderId="54" xfId="19" applyNumberFormat="1" applyFont="1" applyBorder="1" applyAlignment="1" applyProtection="1">
      <alignment horizontal="right" vertical="top"/>
    </xf>
    <xf numFmtId="10" fontId="24" fillId="0" borderId="57" xfId="19" applyNumberFormat="1" applyFont="1" applyBorder="1" applyAlignment="1" applyProtection="1">
      <alignment horizontal="right" vertical="top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32" xfId="0" applyFont="1" applyBorder="1" applyAlignment="1" applyProtection="1">
      <alignment horizontal="center" vertical="center" wrapText="1"/>
    </xf>
    <xf numFmtId="0" fontId="0" fillId="0" borderId="2" xfId="0" applyFont="1" applyBorder="1" applyProtection="1"/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left" vertical="center"/>
    </xf>
    <xf numFmtId="0" fontId="23" fillId="0" borderId="34" xfId="0" applyFont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horizontal="left" vertical="center"/>
    </xf>
    <xf numFmtId="0" fontId="32" fillId="10" borderId="75" xfId="0" applyFont="1" applyFill="1" applyBorder="1" applyAlignment="1" applyProtection="1">
      <alignment horizontal="left" vertical="center"/>
      <protection locked="0"/>
    </xf>
    <xf numFmtId="0" fontId="32" fillId="10" borderId="32" xfId="0" applyFont="1" applyFill="1" applyBorder="1" applyAlignment="1" applyProtection="1">
      <alignment horizontal="left" vertical="center"/>
      <protection locked="0"/>
    </xf>
    <xf numFmtId="0" fontId="32" fillId="10" borderId="76" xfId="0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</xf>
    <xf numFmtId="0" fontId="23" fillId="0" borderId="49" xfId="0" applyFont="1" applyBorder="1" applyAlignment="1" applyProtection="1">
      <alignment horizontal="left" vertical="center"/>
    </xf>
    <xf numFmtId="0" fontId="23" fillId="0" borderId="50" xfId="0" applyFont="1" applyBorder="1" applyAlignment="1" applyProtection="1">
      <alignment horizontal="left" vertical="center"/>
    </xf>
    <xf numFmtId="0" fontId="32" fillId="10" borderId="47" xfId="0" applyFont="1" applyFill="1" applyBorder="1" applyAlignment="1" applyProtection="1">
      <alignment horizontal="left" vertical="center"/>
      <protection locked="0"/>
    </xf>
    <xf numFmtId="0" fontId="32" fillId="10" borderId="30" xfId="0" applyFont="1" applyFill="1" applyBorder="1" applyAlignment="1" applyProtection="1">
      <alignment horizontal="left" vertical="center"/>
      <protection locked="0"/>
    </xf>
    <xf numFmtId="0" fontId="32" fillId="10" borderId="26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/>
    </xf>
    <xf numFmtId="0" fontId="23" fillId="0" borderId="48" xfId="0" applyFont="1" applyBorder="1" applyAlignment="1" applyProtection="1">
      <alignment horizontal="left" vertical="center"/>
    </xf>
    <xf numFmtId="0" fontId="32" fillId="10" borderId="2" xfId="0" applyFont="1" applyFill="1" applyBorder="1" applyAlignment="1" applyProtection="1">
      <alignment horizontal="left" vertical="center"/>
      <protection locked="0"/>
    </xf>
    <xf numFmtId="0" fontId="32" fillId="10" borderId="36" xfId="0" applyFont="1" applyFill="1" applyBorder="1" applyAlignment="1" applyProtection="1">
      <alignment horizontal="left" vertical="center"/>
      <protection locked="0"/>
    </xf>
    <xf numFmtId="0" fontId="29" fillId="0" borderId="62" xfId="0" applyFont="1" applyFill="1" applyBorder="1" applyAlignment="1" applyProtection="1">
      <alignment horizontal="center" vertical="center"/>
    </xf>
    <xf numFmtId="0" fontId="29" fillId="0" borderId="63" xfId="0" applyFont="1" applyFill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15" fillId="0" borderId="66" xfId="0" applyFont="1" applyBorder="1" applyAlignment="1" applyProtection="1">
      <alignment horizontal="center" vertical="center"/>
    </xf>
    <xf numFmtId="0" fontId="17" fillId="10" borderId="72" xfId="0" applyFont="1" applyFill="1" applyBorder="1" applyAlignment="1" applyProtection="1">
      <alignment horizontal="left" vertical="center"/>
      <protection locked="0"/>
    </xf>
    <xf numFmtId="0" fontId="17" fillId="10" borderId="73" xfId="0" applyFont="1" applyFill="1" applyBorder="1" applyAlignment="1" applyProtection="1">
      <alignment horizontal="left" vertical="center"/>
      <protection locked="0"/>
    </xf>
    <xf numFmtId="0" fontId="17" fillId="10" borderId="74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</xf>
    <xf numFmtId="0" fontId="23" fillId="0" borderId="11" xfId="0" applyFont="1" applyBorder="1" applyAlignment="1" applyProtection="1">
      <alignment horizontal="left" vertical="center"/>
    </xf>
    <xf numFmtId="0" fontId="32" fillId="10" borderId="25" xfId="0" applyFont="1" applyFill="1" applyBorder="1" applyAlignment="1" applyProtection="1">
      <alignment horizontal="left" vertical="center"/>
      <protection locked="0"/>
    </xf>
    <xf numFmtId="0" fontId="32" fillId="10" borderId="27" xfId="0" applyFont="1" applyFill="1" applyBorder="1" applyAlignment="1" applyProtection="1">
      <alignment horizontal="left" vertical="center"/>
      <protection locked="0"/>
    </xf>
    <xf numFmtId="0" fontId="17" fillId="10" borderId="25" xfId="0" applyFont="1" applyFill="1" applyBorder="1" applyAlignment="1" applyProtection="1">
      <alignment horizontal="left" vertical="center"/>
      <protection locked="0"/>
    </xf>
    <xf numFmtId="0" fontId="17" fillId="10" borderId="27" xfId="0" applyFont="1" applyFill="1" applyBorder="1" applyAlignment="1" applyProtection="1">
      <alignment horizontal="left" vertical="center"/>
      <protection locked="0"/>
    </xf>
    <xf numFmtId="0" fontId="17" fillId="10" borderId="2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 wrapText="1"/>
    </xf>
    <xf numFmtId="0" fontId="16" fillId="0" borderId="34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164" fontId="16" fillId="12" borderId="62" xfId="0" applyNumberFormat="1" applyFont="1" applyFill="1" applyBorder="1" applyAlignment="1" applyProtection="1">
      <alignment horizontal="center" vertical="center"/>
    </xf>
    <xf numFmtId="164" fontId="16" fillId="12" borderId="65" xfId="0" applyNumberFormat="1" applyFont="1" applyFill="1" applyBorder="1" applyAlignment="1" applyProtection="1">
      <alignment horizontal="center" vertical="center"/>
    </xf>
    <xf numFmtId="164" fontId="16" fillId="12" borderId="66" xfId="0" applyNumberFormat="1" applyFont="1" applyFill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62" xfId="0" applyFont="1" applyBorder="1" applyAlignment="1" applyProtection="1">
      <alignment horizontal="left" vertical="center"/>
    </xf>
    <xf numFmtId="0" fontId="18" fillId="0" borderId="65" xfId="0" applyFont="1" applyBorder="1" applyAlignment="1" applyProtection="1">
      <alignment horizontal="left" vertical="center"/>
    </xf>
    <xf numFmtId="0" fontId="18" fillId="0" borderId="66" xfId="0" applyFont="1" applyBorder="1" applyAlignment="1" applyProtection="1">
      <alignment horizontal="left" vertical="center"/>
    </xf>
    <xf numFmtId="0" fontId="18" fillId="0" borderId="62" xfId="0" applyFont="1" applyBorder="1" applyAlignment="1" applyProtection="1">
      <alignment horizontal="left" vertical="center" wrapText="1"/>
    </xf>
    <xf numFmtId="0" fontId="18" fillId="0" borderId="65" xfId="0" applyFont="1" applyBorder="1" applyAlignment="1" applyProtection="1">
      <alignment horizontal="left" vertical="center" wrapText="1"/>
    </xf>
    <xf numFmtId="0" fontId="18" fillId="0" borderId="6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7" fillId="1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27" xfId="0" applyNumberFormat="1" applyFont="1" applyFill="1" applyBorder="1" applyAlignment="1" applyProtection="1">
      <alignment horizontal="right" vertical="center" wrapText="1"/>
      <protection locked="0"/>
    </xf>
    <xf numFmtId="164" fontId="17" fillId="10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</xf>
    <xf numFmtId="10" fontId="16" fillId="0" borderId="41" xfId="0" applyNumberFormat="1" applyFont="1" applyBorder="1" applyAlignment="1" applyProtection="1">
      <alignment horizontal="center" wrapText="1"/>
    </xf>
    <xf numFmtId="10" fontId="18" fillId="0" borderId="43" xfId="0" applyNumberFormat="1" applyFont="1" applyBorder="1" applyAlignment="1" applyProtection="1">
      <alignment horizontal="center" vertical="center" wrapText="1"/>
    </xf>
    <xf numFmtId="0" fontId="16" fillId="0" borderId="75" xfId="0" applyFont="1" applyBorder="1" applyAlignment="1" applyProtection="1">
      <alignment horizontal="center" vertical="center" wrapText="1"/>
    </xf>
    <xf numFmtId="0" fontId="16" fillId="0" borderId="75" xfId="0" applyFont="1" applyFill="1" applyBorder="1" applyAlignment="1" applyProtection="1">
      <alignment horizontal="center" vertical="center" wrapText="1"/>
    </xf>
    <xf numFmtId="0" fontId="16" fillId="0" borderId="77" xfId="0" applyFont="1" applyFill="1" applyBorder="1" applyAlignment="1" applyProtection="1">
      <alignment horizontal="center" vertical="center" wrapText="1"/>
    </xf>
    <xf numFmtId="164" fontId="19" fillId="0" borderId="2" xfId="0" applyNumberFormat="1" applyFont="1" applyBorder="1" applyAlignment="1" applyProtection="1">
      <alignment horizontal="right" vertical="center" wrapText="1"/>
    </xf>
    <xf numFmtId="0" fontId="19" fillId="0" borderId="2" xfId="0" applyFont="1" applyBorder="1" applyAlignment="1" applyProtection="1">
      <alignment horizontal="right" vertical="center" wrapText="1"/>
    </xf>
    <xf numFmtId="0" fontId="18" fillId="0" borderId="75" xfId="0" applyFont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/>
    </xf>
    <xf numFmtId="44" fontId="14" fillId="0" borderId="16" xfId="18" applyFont="1" applyFill="1" applyBorder="1" applyAlignment="1" applyProtection="1">
      <alignment vertical="center"/>
    </xf>
    <xf numFmtId="44" fontId="14" fillId="0" borderId="12" xfId="18" applyFont="1" applyFill="1" applyBorder="1" applyAlignment="1" applyProtection="1">
      <alignment vertical="center"/>
    </xf>
    <xf numFmtId="44" fontId="14" fillId="0" borderId="13" xfId="18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166" fontId="26" fillId="0" borderId="49" xfId="19" applyNumberFormat="1" applyFont="1" applyFill="1" applyBorder="1" applyAlignment="1" applyProtection="1">
      <alignment horizontal="center" vertical="center"/>
    </xf>
    <xf numFmtId="166" fontId="26" fillId="0" borderId="26" xfId="19" applyNumberFormat="1" applyFont="1" applyFill="1" applyBorder="1" applyAlignment="1" applyProtection="1">
      <alignment horizontal="center" vertical="center"/>
    </xf>
    <xf numFmtId="9" fontId="24" fillId="0" borderId="0" xfId="0" applyNumberFormat="1" applyFont="1" applyBorder="1" applyAlignment="1" applyProtection="1">
      <alignment horizontal="right" vertical="top"/>
    </xf>
    <xf numFmtId="164" fontId="17" fillId="10" borderId="2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horizontal="right" vertical="top"/>
    </xf>
    <xf numFmtId="0" fontId="17" fillId="10" borderId="49" xfId="0" applyFont="1" applyFill="1" applyBorder="1" applyAlignment="1" applyProtection="1">
      <alignment horizontal="center" vertical="center"/>
      <protection locked="0"/>
    </xf>
    <xf numFmtId="0" fontId="17" fillId="10" borderId="27" xfId="0" applyFont="1" applyFill="1" applyBorder="1" applyAlignment="1" applyProtection="1">
      <alignment horizontal="center" vertical="center"/>
      <protection locked="0"/>
    </xf>
    <xf numFmtId="0" fontId="17" fillId="10" borderId="30" xfId="0" applyFont="1" applyFill="1" applyBorder="1" applyAlignment="1" applyProtection="1">
      <alignment horizontal="center" vertical="center"/>
      <protection locked="0"/>
    </xf>
    <xf numFmtId="44" fontId="17" fillId="10" borderId="14" xfId="18" applyFont="1" applyFill="1" applyBorder="1" applyAlignment="1" applyProtection="1">
      <alignment horizontal="right" vertical="center"/>
      <protection locked="0"/>
    </xf>
    <xf numFmtId="44" fontId="17" fillId="10" borderId="5" xfId="18" applyFont="1" applyFill="1" applyBorder="1" applyAlignment="1" applyProtection="1">
      <alignment horizontal="right" vertical="center"/>
      <protection locked="0"/>
    </xf>
    <xf numFmtId="44" fontId="17" fillId="10" borderId="6" xfId="18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</xf>
    <xf numFmtId="44" fontId="17" fillId="10" borderId="29" xfId="18" applyFont="1" applyFill="1" applyBorder="1" applyAlignment="1" applyProtection="1">
      <alignment horizontal="right" vertical="center"/>
      <protection locked="0"/>
    </xf>
    <xf numFmtId="44" fontId="17" fillId="10" borderId="24" xfId="18" applyFont="1" applyFill="1" applyBorder="1" applyAlignment="1" applyProtection="1">
      <alignment horizontal="right" vertical="center"/>
      <protection locked="0"/>
    </xf>
    <xf numFmtId="44" fontId="17" fillId="10" borderId="46" xfId="18" applyFont="1" applyFill="1" applyBorder="1" applyAlignment="1" applyProtection="1">
      <alignment horizontal="right" vertical="center"/>
      <protection locked="0"/>
    </xf>
    <xf numFmtId="44" fontId="23" fillId="0" borderId="25" xfId="0" applyNumberFormat="1" applyFont="1" applyFill="1" applyBorder="1" applyAlignment="1" applyProtection="1">
      <alignment vertical="center"/>
    </xf>
    <xf numFmtId="44" fontId="23" fillId="0" borderId="27" xfId="0" applyNumberFormat="1" applyFont="1" applyFill="1" applyBorder="1" applyAlignment="1" applyProtection="1">
      <alignment vertical="center"/>
    </xf>
    <xf numFmtId="44" fontId="23" fillId="0" borderId="26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1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26" fillId="0" borderId="7" xfId="0" applyFont="1" applyFill="1" applyBorder="1" applyAlignment="1" applyProtection="1">
      <alignment horizontal="left" vertical="center"/>
    </xf>
    <xf numFmtId="0" fontId="26" fillId="0" borderId="10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</xf>
    <xf numFmtId="0" fontId="17" fillId="10" borderId="7" xfId="0" applyFont="1" applyFill="1" applyBorder="1" applyAlignment="1" applyProtection="1">
      <alignment horizontal="center" vertical="center"/>
      <protection locked="0"/>
    </xf>
    <xf numFmtId="0" fontId="17" fillId="10" borderId="8" xfId="0" applyFont="1" applyFill="1" applyBorder="1" applyAlignment="1" applyProtection="1">
      <alignment horizontal="center" vertical="center"/>
      <protection locked="0"/>
    </xf>
    <xf numFmtId="166" fontId="23" fillId="0" borderId="7" xfId="19" applyNumberFormat="1" applyFont="1" applyFill="1" applyBorder="1" applyAlignment="1" applyProtection="1">
      <alignment horizontal="center" vertical="center"/>
    </xf>
    <xf numFmtId="166" fontId="23" fillId="0" borderId="8" xfId="19" applyNumberFormat="1" applyFont="1" applyFill="1" applyBorder="1" applyAlignment="1" applyProtection="1">
      <alignment horizontal="center" vertical="center"/>
    </xf>
    <xf numFmtId="44" fontId="17" fillId="10" borderId="22" xfId="18" applyFont="1" applyFill="1" applyBorder="1" applyAlignment="1" applyProtection="1">
      <alignment horizontal="right" vertical="center"/>
      <protection locked="0"/>
    </xf>
    <xf numFmtId="44" fontId="17" fillId="10" borderId="10" xfId="18" applyFont="1" applyFill="1" applyBorder="1" applyAlignment="1" applyProtection="1">
      <alignment horizontal="right" vertical="center"/>
      <protection locked="0"/>
    </xf>
    <xf numFmtId="44" fontId="17" fillId="10" borderId="8" xfId="18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horizontal="left" vertical="center" wrapText="1"/>
    </xf>
    <xf numFmtId="0" fontId="17" fillId="10" borderId="2" xfId="0" applyFont="1" applyFill="1" applyBorder="1" applyAlignment="1" applyProtection="1">
      <alignment horizontal="left" vertical="center"/>
      <protection locked="0"/>
    </xf>
    <xf numFmtId="0" fontId="17" fillId="10" borderId="36" xfId="0" applyFont="1" applyFill="1" applyBorder="1" applyAlignment="1" applyProtection="1">
      <alignment horizontal="left" vertical="center"/>
      <protection locked="0"/>
    </xf>
    <xf numFmtId="0" fontId="17" fillId="10" borderId="25" xfId="0" applyFont="1" applyFill="1" applyBorder="1" applyAlignment="1" applyProtection="1">
      <alignment horizontal="center" vertical="center"/>
      <protection locked="0"/>
    </xf>
    <xf numFmtId="0" fontId="17" fillId="10" borderId="26" xfId="0" applyFont="1" applyFill="1" applyBorder="1" applyAlignment="1" applyProtection="1">
      <alignment horizontal="center" vertical="center"/>
      <protection locked="0"/>
    </xf>
    <xf numFmtId="4" fontId="17" fillId="10" borderId="28" xfId="0" applyNumberFormat="1" applyFont="1" applyFill="1" applyBorder="1" applyAlignment="1" applyProtection="1">
      <alignment horizontal="center" vertical="center"/>
      <protection locked="0"/>
    </xf>
    <xf numFmtId="4" fontId="17" fillId="10" borderId="5" xfId="0" applyNumberFormat="1" applyFont="1" applyFill="1" applyBorder="1" applyAlignment="1" applyProtection="1">
      <alignment horizontal="center" vertical="center"/>
      <protection locked="0"/>
    </xf>
    <xf numFmtId="4" fontId="17" fillId="10" borderId="15" xfId="0" applyNumberFormat="1" applyFont="1" applyFill="1" applyBorder="1" applyAlignment="1" applyProtection="1">
      <alignment horizontal="center" vertical="center"/>
      <protection locked="0"/>
    </xf>
    <xf numFmtId="44" fontId="17" fillId="10" borderId="28" xfId="18" applyFont="1" applyFill="1" applyBorder="1" applyAlignment="1" applyProtection="1">
      <alignment horizontal="right" vertical="center"/>
      <protection locked="0"/>
    </xf>
    <xf numFmtId="44" fontId="17" fillId="10" borderId="15" xfId="18" applyFont="1" applyFill="1" applyBorder="1" applyAlignment="1" applyProtection="1">
      <alignment horizontal="right" vertical="center"/>
      <protection locked="0"/>
    </xf>
    <xf numFmtId="4" fontId="17" fillId="10" borderId="22" xfId="0" applyNumberFormat="1" applyFont="1" applyFill="1" applyBorder="1" applyAlignment="1" applyProtection="1">
      <alignment horizontal="center" vertical="center"/>
      <protection locked="0"/>
    </xf>
    <xf numFmtId="4" fontId="17" fillId="10" borderId="10" xfId="0" applyNumberFormat="1" applyFont="1" applyFill="1" applyBorder="1" applyAlignment="1" applyProtection="1">
      <alignment horizontal="center" vertical="center"/>
      <protection locked="0"/>
    </xf>
    <xf numFmtId="4" fontId="17" fillId="10" borderId="8" xfId="0" applyNumberFormat="1" applyFont="1" applyFill="1" applyBorder="1" applyAlignment="1" applyProtection="1">
      <alignment horizontal="center" vertical="center"/>
      <protection locked="0"/>
    </xf>
    <xf numFmtId="4" fontId="14" fillId="0" borderId="21" xfId="0" applyNumberFormat="1" applyFont="1" applyFill="1" applyBorder="1" applyAlignment="1" applyProtection="1">
      <alignment horizontal="center" vertical="center"/>
    </xf>
    <xf numFmtId="4" fontId="14" fillId="0" borderId="12" xfId="0" applyNumberFormat="1" applyFont="1" applyFill="1" applyBorder="1" applyAlignment="1" applyProtection="1">
      <alignment horizontal="center" vertical="center"/>
    </xf>
    <xf numFmtId="4" fontId="14" fillId="0" borderId="17" xfId="0" applyNumberFormat="1" applyFont="1" applyFill="1" applyBorder="1" applyAlignment="1" applyProtection="1">
      <alignment horizontal="center" vertical="center"/>
    </xf>
    <xf numFmtId="0" fontId="29" fillId="0" borderId="65" xfId="0" applyFont="1" applyFill="1" applyBorder="1" applyAlignment="1" applyProtection="1">
      <alignment horizontal="center" vertical="center"/>
    </xf>
    <xf numFmtId="0" fontId="32" fillId="10" borderId="42" xfId="0" applyFont="1" applyFill="1" applyBorder="1" applyAlignment="1" applyProtection="1">
      <alignment horizontal="left" vertical="center"/>
      <protection locked="0"/>
    </xf>
    <xf numFmtId="0" fontId="32" fillId="10" borderId="40" xfId="0" applyFont="1" applyFill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left" vertical="center"/>
    </xf>
    <xf numFmtId="0" fontId="23" fillId="0" borderId="26" xfId="0" applyFont="1" applyBorder="1" applyAlignment="1" applyProtection="1">
      <alignment horizontal="left" vertical="center"/>
    </xf>
    <xf numFmtId="0" fontId="18" fillId="0" borderId="19" xfId="0" applyFont="1" applyBorder="1" applyAlignment="1" applyProtection="1">
      <alignment horizontal="left" vertical="center" wrapText="1"/>
    </xf>
    <xf numFmtId="166" fontId="26" fillId="0" borderId="7" xfId="19" applyNumberFormat="1" applyFont="1" applyFill="1" applyBorder="1" applyAlignment="1" applyProtection="1">
      <alignment horizontal="center" vertical="center"/>
    </xf>
    <xf numFmtId="166" fontId="26" fillId="0" borderId="9" xfId="19" applyNumberFormat="1" applyFont="1" applyFill="1" applyBorder="1" applyAlignment="1" applyProtection="1">
      <alignment horizontal="center" vertical="center"/>
    </xf>
    <xf numFmtId="4" fontId="17" fillId="10" borderId="7" xfId="0" applyNumberFormat="1" applyFont="1" applyFill="1" applyBorder="1" applyAlignment="1" applyProtection="1">
      <alignment horizontal="center" vertical="center"/>
      <protection locked="0"/>
    </xf>
    <xf numFmtId="4" fontId="17" fillId="0" borderId="14" xfId="0" applyNumberFormat="1" applyFont="1" applyFill="1" applyBorder="1" applyAlignment="1" applyProtection="1">
      <alignment horizontal="center" vertical="center"/>
    </xf>
    <xf numFmtId="4" fontId="17" fillId="0" borderId="6" xfId="0" applyNumberFormat="1" applyFont="1" applyFill="1" applyBorder="1" applyAlignment="1" applyProtection="1">
      <alignment horizontal="center" vertical="center"/>
    </xf>
    <xf numFmtId="4" fontId="17" fillId="10" borderId="14" xfId="0" applyNumberFormat="1" applyFont="1" applyFill="1" applyBorder="1" applyAlignment="1" applyProtection="1">
      <alignment horizontal="center" vertical="center"/>
      <protection locked="0"/>
    </xf>
    <xf numFmtId="4" fontId="14" fillId="0" borderId="16" xfId="0" applyNumberFormat="1" applyFont="1" applyFill="1" applyBorder="1" applyAlignment="1" applyProtection="1">
      <alignment horizontal="right"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4" fontId="16" fillId="0" borderId="12" xfId="0" applyNumberFormat="1" applyFont="1" applyFill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left" vertical="center"/>
    </xf>
    <xf numFmtId="0" fontId="23" fillId="0" borderId="54" xfId="0" applyFont="1" applyBorder="1" applyAlignment="1" applyProtection="1">
      <alignment horizontal="left" vertical="center"/>
    </xf>
    <xf numFmtId="0" fontId="23" fillId="0" borderId="55" xfId="0" applyFont="1" applyBorder="1" applyAlignment="1" applyProtection="1">
      <alignment horizontal="left" vertical="center"/>
    </xf>
    <xf numFmtId="0" fontId="17" fillId="10" borderId="56" xfId="0" applyFont="1" applyFill="1" applyBorder="1" applyAlignment="1" applyProtection="1">
      <alignment horizontal="left" vertical="center"/>
      <protection locked="0"/>
    </xf>
    <xf numFmtId="0" fontId="17" fillId="10" borderId="54" xfId="0" applyFont="1" applyFill="1" applyBorder="1" applyAlignment="1" applyProtection="1">
      <alignment horizontal="left" vertical="center"/>
      <protection locked="0"/>
    </xf>
    <xf numFmtId="0" fontId="17" fillId="10" borderId="57" xfId="0" applyFont="1" applyFill="1" applyBorder="1" applyAlignment="1" applyProtection="1">
      <alignment horizontal="left" vertical="center"/>
      <protection locked="0"/>
    </xf>
    <xf numFmtId="44" fontId="14" fillId="0" borderId="21" xfId="18" applyFont="1" applyFill="1" applyBorder="1" applyAlignment="1" applyProtection="1">
      <alignment horizontal="right" vertical="center"/>
    </xf>
    <xf numFmtId="44" fontId="14" fillId="0" borderId="12" xfId="18" applyFont="1" applyFill="1" applyBorder="1" applyAlignment="1" applyProtection="1">
      <alignment horizontal="right" vertical="center"/>
    </xf>
    <xf numFmtId="44" fontId="14" fillId="0" borderId="17" xfId="18" applyFont="1" applyFill="1" applyBorder="1" applyAlignment="1" applyProtection="1">
      <alignment horizontal="right" vertical="center"/>
    </xf>
    <xf numFmtId="0" fontId="23" fillId="0" borderId="51" xfId="0" applyFont="1" applyBorder="1" applyAlignment="1" applyProtection="1">
      <alignment horizontal="left" vertical="center"/>
    </xf>
    <xf numFmtId="0" fontId="17" fillId="10" borderId="47" xfId="0" applyFont="1" applyFill="1" applyBorder="1" applyAlignment="1" applyProtection="1">
      <alignment horizontal="left" vertical="center"/>
      <protection locked="0"/>
    </xf>
    <xf numFmtId="0" fontId="17" fillId="10" borderId="30" xfId="0" applyFont="1" applyFill="1" applyBorder="1" applyAlignment="1" applyProtection="1">
      <alignment horizontal="left" vertical="center"/>
      <protection locked="0"/>
    </xf>
    <xf numFmtId="0" fontId="17" fillId="10" borderId="23" xfId="0" applyFont="1" applyFill="1" applyBorder="1" applyAlignment="1" applyProtection="1">
      <alignment horizontal="left" vertical="center"/>
      <protection locked="0"/>
    </xf>
    <xf numFmtId="0" fontId="17" fillId="10" borderId="18" xfId="0" applyFont="1" applyFill="1" applyBorder="1" applyAlignment="1" applyProtection="1">
      <alignment horizontal="left" vertical="center"/>
      <protection locked="0"/>
    </xf>
    <xf numFmtId="0" fontId="17" fillId="10" borderId="52" xfId="0" applyFont="1" applyFill="1" applyBorder="1" applyAlignment="1" applyProtection="1">
      <alignment horizontal="left" vertical="center"/>
      <protection locked="0"/>
    </xf>
    <xf numFmtId="0" fontId="17" fillId="10" borderId="45" xfId="0" applyFont="1" applyFill="1" applyBorder="1" applyAlignment="1" applyProtection="1">
      <alignment horizontal="left" vertical="center"/>
      <protection locked="0"/>
    </xf>
    <xf numFmtId="0" fontId="16" fillId="0" borderId="42" xfId="0" applyFont="1" applyBorder="1" applyAlignment="1" applyProtection="1">
      <alignment horizontal="left" vertical="center"/>
    </xf>
    <xf numFmtId="0" fontId="16" fillId="0" borderId="40" xfId="0" applyFont="1" applyBorder="1" applyAlignment="1" applyProtection="1">
      <alignment horizontal="left" vertical="center"/>
    </xf>
    <xf numFmtId="0" fontId="17" fillId="10" borderId="42" xfId="0" applyFont="1" applyFill="1" applyBorder="1" applyAlignment="1" applyProtection="1">
      <alignment horizontal="center" vertical="center"/>
      <protection locked="0"/>
    </xf>
    <xf numFmtId="0" fontId="17" fillId="10" borderId="40" xfId="0" applyFont="1" applyFill="1" applyBorder="1" applyAlignment="1" applyProtection="1">
      <alignment horizontal="center" vertical="center"/>
      <protection locked="0"/>
    </xf>
    <xf numFmtId="0" fontId="17" fillId="10" borderId="43" xfId="0" applyFont="1" applyFill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left" vertical="center"/>
    </xf>
    <xf numFmtId="0" fontId="23" fillId="0" borderId="40" xfId="0" applyFont="1" applyBorder="1" applyAlignment="1" applyProtection="1">
      <alignment horizontal="left" vertical="center"/>
    </xf>
    <xf numFmtId="0" fontId="17" fillId="10" borderId="42" xfId="0" applyFont="1" applyFill="1" applyBorder="1" applyAlignment="1" applyProtection="1">
      <alignment horizontal="left" vertical="center"/>
      <protection locked="0"/>
    </xf>
    <xf numFmtId="0" fontId="17" fillId="10" borderId="40" xfId="0" applyFont="1" applyFill="1" applyBorder="1" applyAlignment="1" applyProtection="1">
      <alignment horizontal="left" vertical="center"/>
      <protection locked="0"/>
    </xf>
    <xf numFmtId="0" fontId="17" fillId="10" borderId="43" xfId="0" applyFont="1" applyFill="1" applyBorder="1" applyAlignment="1" applyProtection="1">
      <alignment horizontal="left" vertical="center"/>
      <protection locked="0"/>
    </xf>
    <xf numFmtId="0" fontId="17" fillId="10" borderId="33" xfId="0" applyFont="1" applyFill="1" applyBorder="1" applyAlignment="1" applyProtection="1">
      <alignment horizontal="center" vertical="center"/>
      <protection locked="0"/>
    </xf>
    <xf numFmtId="0" fontId="17" fillId="10" borderId="34" xfId="0" applyFont="1" applyFill="1" applyBorder="1" applyAlignment="1" applyProtection="1">
      <alignment horizontal="center" vertical="center"/>
      <protection locked="0"/>
    </xf>
    <xf numFmtId="0" fontId="17" fillId="10" borderId="32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32" fillId="10" borderId="43" xfId="0" applyFont="1" applyFill="1" applyBorder="1" applyAlignment="1" applyProtection="1">
      <alignment horizontal="left" vertical="center"/>
      <protection locked="0"/>
    </xf>
    <xf numFmtId="0" fontId="23" fillId="11" borderId="42" xfId="0" applyFont="1" applyFill="1" applyBorder="1" applyAlignment="1" applyProtection="1">
      <alignment horizontal="left" vertical="center"/>
      <protection locked="0"/>
    </xf>
    <xf numFmtId="0" fontId="23" fillId="11" borderId="40" xfId="0" applyFont="1" applyFill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/>
    </xf>
    <xf numFmtId="0" fontId="23" fillId="0" borderId="39" xfId="0" applyFont="1" applyBorder="1" applyAlignment="1" applyProtection="1">
      <alignment horizontal="left" vertical="center"/>
    </xf>
    <xf numFmtId="0" fontId="29" fillId="0" borderId="62" xfId="0" applyFont="1" applyBorder="1" applyAlignment="1" applyProtection="1">
      <alignment horizontal="center" vertical="center"/>
    </xf>
    <xf numFmtId="0" fontId="29" fillId="0" borderId="63" xfId="0" applyFont="1" applyBorder="1" applyAlignment="1" applyProtection="1">
      <alignment horizontal="center" vertical="center"/>
    </xf>
    <xf numFmtId="0" fontId="32" fillId="10" borderId="44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10" borderId="75" xfId="0" applyFont="1" applyFill="1" applyBorder="1" applyAlignment="1" applyProtection="1">
      <alignment horizontal="left" vertical="center"/>
      <protection locked="0"/>
    </xf>
    <xf numFmtId="0" fontId="17" fillId="10" borderId="32" xfId="0" applyFont="1" applyFill="1" applyBorder="1" applyAlignment="1" applyProtection="1">
      <alignment horizontal="left" vertical="center"/>
      <protection locked="0"/>
    </xf>
    <xf numFmtId="0" fontId="17" fillId="10" borderId="76" xfId="0" applyFont="1" applyFill="1" applyBorder="1" applyAlignment="1" applyProtection="1">
      <alignment horizontal="left" vertical="center"/>
      <protection locked="0"/>
    </xf>
    <xf numFmtId="0" fontId="15" fillId="0" borderId="62" xfId="0" applyFont="1" applyBorder="1" applyAlignment="1" applyProtection="1">
      <alignment horizontal="center" vertical="center"/>
    </xf>
    <xf numFmtId="164" fontId="16" fillId="0" borderId="56" xfId="0" applyNumberFormat="1" applyFont="1" applyBorder="1" applyAlignment="1" applyProtection="1">
      <alignment horizontal="right" vertical="center" wrapText="1"/>
    </xf>
    <xf numFmtId="164" fontId="16" fillId="0" borderId="54" xfId="0" applyNumberFormat="1" applyFont="1" applyBorder="1" applyAlignment="1" applyProtection="1">
      <alignment horizontal="right" vertical="center" wrapText="1"/>
    </xf>
    <xf numFmtId="164" fontId="16" fillId="0" borderId="57" xfId="0" applyNumberFormat="1" applyFont="1" applyBorder="1" applyAlignment="1" applyProtection="1">
      <alignment horizontal="right" vertical="center" wrapText="1"/>
    </xf>
    <xf numFmtId="0" fontId="35" fillId="10" borderId="0" xfId="0" applyFont="1" applyFill="1" applyBorder="1" applyAlignment="1" applyProtection="1">
      <alignment vertical="top" wrapText="1"/>
      <protection locked="0"/>
    </xf>
    <xf numFmtId="164" fontId="18" fillId="0" borderId="41" xfId="0" applyNumberFormat="1" applyFont="1" applyBorder="1" applyAlignment="1" applyProtection="1">
      <alignment horizontal="right" vertical="center" wrapText="1"/>
    </xf>
    <xf numFmtId="164" fontId="16" fillId="0" borderId="41" xfId="0" applyNumberFormat="1" applyFont="1" applyBorder="1" applyAlignment="1" applyProtection="1">
      <alignment horizontal="right" vertical="center" wrapText="1"/>
    </xf>
    <xf numFmtId="164" fontId="16" fillId="0" borderId="42" xfId="0" applyNumberFormat="1" applyFont="1" applyBorder="1" applyAlignment="1" applyProtection="1">
      <alignment horizontal="right" vertical="center" wrapText="1"/>
    </xf>
    <xf numFmtId="0" fontId="17" fillId="10" borderId="0" xfId="0" applyFont="1" applyFill="1" applyBorder="1" applyAlignment="1" applyProtection="1">
      <alignment vertical="top" wrapText="1"/>
      <protection locked="0"/>
    </xf>
    <xf numFmtId="0" fontId="17" fillId="10" borderId="60" xfId="0" applyFont="1" applyFill="1" applyBorder="1" applyAlignment="1" applyProtection="1">
      <alignment vertical="top" wrapText="1"/>
      <protection locked="0"/>
    </xf>
    <xf numFmtId="0" fontId="16" fillId="0" borderId="41" xfId="0" applyFont="1" applyBorder="1" applyAlignment="1" applyProtection="1">
      <alignment horizontal="center" vertical="center" wrapText="1"/>
    </xf>
    <xf numFmtId="0" fontId="17" fillId="10" borderId="54" xfId="0" applyFont="1" applyFill="1" applyBorder="1" applyAlignment="1" applyProtection="1">
      <alignment vertical="top" wrapText="1"/>
      <protection locked="0"/>
    </xf>
  </cellXfs>
  <cellStyles count="21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Millares" xfId="20" builtinId="3"/>
    <cellStyle name="Moneda" xfId="18" builtinId="4"/>
    <cellStyle name="Neutral" xfId="10" xr:uid="{00000000-0005-0000-0000-00000F000000}"/>
    <cellStyle name="Normal" xfId="0" builtinId="0"/>
    <cellStyle name="Note" xfId="5" xr:uid="{00000000-0005-0000-0000-00000A000000}"/>
    <cellStyle name="Porcentaje" xfId="19" builtinId="5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107463</xdr:colOff>
      <xdr:row>3</xdr:row>
      <xdr:rowOff>48846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577A50-A794-F170-08DD-CA63CAA68D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47" y="43962"/>
          <a:ext cx="1963616" cy="75223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7BC65"/>
    <pageSetUpPr fitToPage="1"/>
  </sheetPr>
  <dimension ref="A1:AMD109"/>
  <sheetViews>
    <sheetView showGridLines="0" tabSelected="1" topLeftCell="A12" zoomScale="130" zoomScaleNormal="130" zoomScaleSheetLayoutView="120" zoomScalePageLayoutView="80" workbookViewId="0">
      <selection activeCell="AH6" sqref="AH6:AS6"/>
    </sheetView>
  </sheetViews>
  <sheetFormatPr baseColWidth="10" defaultColWidth="9.140625" defaultRowHeight="12.75" x14ac:dyDescent="0.2"/>
  <cols>
    <col min="1" max="1" width="0.7109375" style="1" customWidth="1"/>
    <col min="2" max="10" width="2.7109375" style="1" customWidth="1"/>
    <col min="11" max="11" width="2" style="1" customWidth="1"/>
    <col min="12" max="19" width="2.7109375" style="1" customWidth="1"/>
    <col min="20" max="20" width="2.5703125" style="1" customWidth="1"/>
    <col min="21" max="33" width="2.7109375" style="1" customWidth="1"/>
    <col min="34" max="34" width="3.140625" style="1" customWidth="1"/>
    <col min="35" max="45" width="2.7109375" style="1" customWidth="1"/>
    <col min="46" max="46" width="11.7109375" style="1" customWidth="1"/>
    <col min="47" max="47" width="19.42578125" style="1" customWidth="1"/>
    <col min="48" max="48" width="11.7109375" style="1" customWidth="1"/>
    <col min="49" max="1018" width="14.42578125" style="1" customWidth="1"/>
    <col min="1019" max="1022" width="14.42578125" customWidth="1"/>
  </cols>
  <sheetData>
    <row r="1" spans="1:1018" ht="3.75" customHeight="1" x14ac:dyDescent="0.2">
      <c r="A1" s="1">
        <v>5</v>
      </c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</row>
    <row r="2" spans="1:1018" ht="25.5" customHeight="1" x14ac:dyDescent="0.2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 t="s">
        <v>109</v>
      </c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</row>
    <row r="3" spans="1:1018" ht="30" customHeight="1" x14ac:dyDescent="0.2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6" t="s">
        <v>18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</row>
    <row r="4" spans="1:1018" ht="11.25" customHeight="1" thickBot="1" x14ac:dyDescent="0.25">
      <c r="B4" s="3"/>
      <c r="C4" s="55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</row>
    <row r="5" spans="1:1018" ht="24" customHeight="1" thickBot="1" x14ac:dyDescent="0.25">
      <c r="B5" s="173" t="s">
        <v>5</v>
      </c>
      <c r="C5" s="174"/>
      <c r="D5" s="175" t="s">
        <v>0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7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</row>
    <row r="6" spans="1:1018" ht="13.9" customHeight="1" x14ac:dyDescent="0.2">
      <c r="B6" s="120">
        <v>1</v>
      </c>
      <c r="C6" s="157" t="s">
        <v>1</v>
      </c>
      <c r="D6" s="158"/>
      <c r="E6" s="158"/>
      <c r="F6" s="158"/>
      <c r="G6" s="158"/>
      <c r="H6" s="158"/>
      <c r="I6" s="158"/>
      <c r="J6" s="158"/>
      <c r="K6" s="159"/>
      <c r="L6" s="178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80"/>
      <c r="X6" s="121">
        <v>2</v>
      </c>
      <c r="Y6" s="157" t="s">
        <v>31</v>
      </c>
      <c r="Z6" s="158"/>
      <c r="AA6" s="158"/>
      <c r="AB6" s="158"/>
      <c r="AC6" s="158"/>
      <c r="AD6" s="158"/>
      <c r="AE6" s="158"/>
      <c r="AF6" s="158"/>
      <c r="AG6" s="159"/>
      <c r="AH6" s="160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</row>
    <row r="7" spans="1:1018" ht="13.9" customHeight="1" x14ac:dyDescent="0.2">
      <c r="B7" s="56">
        <v>3</v>
      </c>
      <c r="C7" s="163" t="s">
        <v>61</v>
      </c>
      <c r="D7" s="164"/>
      <c r="E7" s="164"/>
      <c r="F7" s="164"/>
      <c r="G7" s="164"/>
      <c r="H7" s="164"/>
      <c r="I7" s="164"/>
      <c r="J7" s="164"/>
      <c r="K7" s="165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  <c r="X7" s="13">
        <v>4</v>
      </c>
      <c r="Y7" s="181" t="s">
        <v>86</v>
      </c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84"/>
      <c r="AR7" s="184"/>
      <c r="AS7" s="172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</row>
    <row r="8" spans="1:1018" ht="12.75" customHeight="1" x14ac:dyDescent="0.2">
      <c r="B8" s="56">
        <v>5</v>
      </c>
      <c r="C8" s="163" t="s">
        <v>79</v>
      </c>
      <c r="D8" s="164"/>
      <c r="E8" s="164"/>
      <c r="F8" s="164"/>
      <c r="G8" s="164"/>
      <c r="H8" s="164"/>
      <c r="I8" s="164"/>
      <c r="J8" s="164"/>
      <c r="K8" s="165"/>
      <c r="L8" s="166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/>
      <c r="X8" s="13">
        <v>6</v>
      </c>
      <c r="Y8" s="169" t="s">
        <v>82</v>
      </c>
      <c r="Z8" s="170"/>
      <c r="AA8" s="170"/>
      <c r="AB8" s="170"/>
      <c r="AC8" s="170"/>
      <c r="AD8" s="170"/>
      <c r="AE8" s="170"/>
      <c r="AF8" s="170"/>
      <c r="AG8" s="170"/>
      <c r="AH8" s="171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72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</row>
    <row r="9" spans="1:1018" ht="13.9" customHeight="1" x14ac:dyDescent="0.2">
      <c r="B9" s="56">
        <v>7</v>
      </c>
      <c r="C9" s="182" t="s">
        <v>80</v>
      </c>
      <c r="D9" s="298"/>
      <c r="E9" s="298"/>
      <c r="F9" s="298"/>
      <c r="G9" s="298"/>
      <c r="H9" s="298"/>
      <c r="I9" s="298"/>
      <c r="J9" s="298"/>
      <c r="K9" s="298"/>
      <c r="L9" s="183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68"/>
      <c r="X9" s="13">
        <v>8</v>
      </c>
      <c r="Y9" s="163" t="s">
        <v>83</v>
      </c>
      <c r="Z9" s="276"/>
      <c r="AA9" s="276"/>
      <c r="AB9" s="276"/>
      <c r="AC9" s="276"/>
      <c r="AD9" s="276"/>
      <c r="AE9" s="276"/>
      <c r="AF9" s="276"/>
      <c r="AG9" s="277"/>
      <c r="AH9" s="171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72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</row>
    <row r="10" spans="1:1018" ht="13.9" customHeight="1" thickBot="1" x14ac:dyDescent="0.25">
      <c r="B10" s="57">
        <v>9</v>
      </c>
      <c r="C10" s="323" t="s">
        <v>81</v>
      </c>
      <c r="D10" s="324"/>
      <c r="E10" s="324"/>
      <c r="F10" s="324"/>
      <c r="G10" s="324"/>
      <c r="H10" s="324"/>
      <c r="I10" s="324"/>
      <c r="J10" s="324"/>
      <c r="K10" s="324"/>
      <c r="L10" s="274"/>
      <c r="M10" s="275"/>
      <c r="N10" s="275"/>
      <c r="O10" s="58">
        <v>10</v>
      </c>
      <c r="P10" s="310" t="s">
        <v>84</v>
      </c>
      <c r="Q10" s="311"/>
      <c r="R10" s="311"/>
      <c r="S10" s="311"/>
      <c r="T10" s="311"/>
      <c r="U10" s="274"/>
      <c r="V10" s="275"/>
      <c r="W10" s="320"/>
      <c r="X10" s="58">
        <v>11</v>
      </c>
      <c r="Y10" s="321" t="s">
        <v>85</v>
      </c>
      <c r="Z10" s="322"/>
      <c r="AA10" s="322"/>
      <c r="AB10" s="322"/>
      <c r="AC10" s="322"/>
      <c r="AD10" s="322"/>
      <c r="AE10" s="322"/>
      <c r="AF10" s="322"/>
      <c r="AG10" s="322"/>
      <c r="AH10" s="322"/>
      <c r="AI10" s="117"/>
      <c r="AJ10" s="117"/>
      <c r="AK10" s="117"/>
      <c r="AL10" s="117"/>
      <c r="AM10" s="117"/>
      <c r="AN10" s="117"/>
      <c r="AO10" s="117"/>
      <c r="AP10" s="59"/>
      <c r="AQ10" s="274"/>
      <c r="AR10" s="275"/>
      <c r="AS10" s="327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</row>
    <row r="11" spans="1:1018" ht="10.5" customHeight="1" thickBo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</row>
    <row r="12" spans="1:1018" ht="24" customHeight="1" thickBot="1" x14ac:dyDescent="0.25">
      <c r="B12" s="325" t="s">
        <v>19</v>
      </c>
      <c r="C12" s="326"/>
      <c r="D12" s="175" t="s">
        <v>25</v>
      </c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7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</row>
    <row r="13" spans="1:1018" ht="14.25" customHeight="1" x14ac:dyDescent="0.2">
      <c r="B13" s="120">
        <v>12</v>
      </c>
      <c r="C13" s="122" t="s">
        <v>26</v>
      </c>
      <c r="D13" s="123"/>
      <c r="E13" s="315"/>
      <c r="F13" s="316"/>
      <c r="G13" s="316"/>
      <c r="H13" s="316"/>
      <c r="I13" s="316"/>
      <c r="J13" s="316"/>
      <c r="K13" s="317"/>
      <c r="L13" s="121">
        <v>13</v>
      </c>
      <c r="M13" s="318" t="s">
        <v>76</v>
      </c>
      <c r="N13" s="318"/>
      <c r="O13" s="318"/>
      <c r="P13" s="318"/>
      <c r="Q13" s="318"/>
      <c r="R13" s="318"/>
      <c r="S13" s="318"/>
      <c r="T13" s="319"/>
      <c r="U13" s="330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2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</row>
    <row r="14" spans="1:1018" ht="14.25" customHeight="1" x14ac:dyDescent="0.2">
      <c r="B14" s="56">
        <v>14</v>
      </c>
      <c r="C14" s="115" t="s">
        <v>80</v>
      </c>
      <c r="D14" s="45"/>
      <c r="E14" s="45"/>
      <c r="F14" s="45"/>
      <c r="G14" s="45"/>
      <c r="H14" s="45"/>
      <c r="I14" s="45"/>
      <c r="J14" s="45"/>
      <c r="K14" s="46"/>
      <c r="L14" s="299"/>
      <c r="M14" s="300"/>
      <c r="N14" s="300"/>
      <c r="O14" s="300"/>
      <c r="P14" s="300"/>
      <c r="Q14" s="300"/>
      <c r="R14" s="300"/>
      <c r="S14" s="300"/>
      <c r="T14" s="300"/>
      <c r="U14" s="301"/>
      <c r="V14" s="301"/>
      <c r="W14" s="302"/>
      <c r="X14" s="60">
        <v>15</v>
      </c>
      <c r="Y14" s="163" t="s">
        <v>82</v>
      </c>
      <c r="Z14" s="164"/>
      <c r="AA14" s="164"/>
      <c r="AB14" s="164"/>
      <c r="AC14" s="164"/>
      <c r="AD14" s="164"/>
      <c r="AE14" s="164"/>
      <c r="AF14" s="164"/>
      <c r="AG14" s="165"/>
      <c r="AH14" s="303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</row>
    <row r="15" spans="1:1018" ht="14.25" customHeight="1" x14ac:dyDescent="0.2">
      <c r="B15" s="56">
        <v>16</v>
      </c>
      <c r="C15" s="62" t="s">
        <v>87</v>
      </c>
      <c r="D15" s="63"/>
      <c r="E15" s="63"/>
      <c r="F15" s="63"/>
      <c r="G15" s="64"/>
      <c r="H15" s="64"/>
      <c r="I15" s="64"/>
      <c r="J15" s="64"/>
      <c r="K15" s="65"/>
      <c r="L15" s="299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187"/>
      <c r="X15" s="14">
        <v>17</v>
      </c>
      <c r="Y15" s="163" t="s">
        <v>83</v>
      </c>
      <c r="Z15" s="276"/>
      <c r="AA15" s="276"/>
      <c r="AB15" s="276"/>
      <c r="AC15" s="276"/>
      <c r="AD15" s="276"/>
      <c r="AE15" s="276"/>
      <c r="AF15" s="276"/>
      <c r="AG15" s="277"/>
      <c r="AH15" s="258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259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</row>
    <row r="16" spans="1:1018" ht="14.25" customHeight="1" x14ac:dyDescent="0.2">
      <c r="B16" s="56">
        <v>20</v>
      </c>
      <c r="C16" s="328" t="s">
        <v>88</v>
      </c>
      <c r="D16" s="329"/>
      <c r="E16" s="329"/>
      <c r="F16" s="329"/>
      <c r="G16" s="329"/>
      <c r="H16" s="329"/>
      <c r="I16" s="329"/>
      <c r="J16" s="329"/>
      <c r="K16" s="329"/>
      <c r="L16" s="26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61"/>
      <c r="X16" s="14">
        <v>21</v>
      </c>
      <c r="Y16" s="115" t="s">
        <v>36</v>
      </c>
      <c r="Z16" s="45"/>
      <c r="AA16" s="45"/>
      <c r="AB16" s="45"/>
      <c r="AC16" s="45"/>
      <c r="AD16" s="45"/>
      <c r="AE16" s="45"/>
      <c r="AF16" s="45"/>
      <c r="AG16" s="46"/>
      <c r="AH16" s="258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259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</row>
    <row r="17" spans="2:1018" ht="14.25" customHeight="1" thickBot="1" x14ac:dyDescent="0.25">
      <c r="B17" s="57">
        <v>22</v>
      </c>
      <c r="C17" s="305" t="s">
        <v>89</v>
      </c>
      <c r="D17" s="306"/>
      <c r="E17" s="306"/>
      <c r="F17" s="306"/>
      <c r="G17" s="307"/>
      <c r="H17" s="308"/>
      <c r="I17" s="308"/>
      <c r="J17" s="308"/>
      <c r="K17" s="309"/>
      <c r="L17" s="61">
        <v>23</v>
      </c>
      <c r="M17" s="310" t="s">
        <v>90</v>
      </c>
      <c r="N17" s="311"/>
      <c r="O17" s="311"/>
      <c r="P17" s="311"/>
      <c r="Q17" s="311"/>
      <c r="R17" s="311"/>
      <c r="S17" s="311"/>
      <c r="T17" s="312"/>
      <c r="U17" s="313"/>
      <c r="V17" s="313"/>
      <c r="W17" s="313"/>
      <c r="X17" s="313"/>
      <c r="Y17" s="313"/>
      <c r="Z17" s="313"/>
      <c r="AA17" s="313"/>
      <c r="AB17" s="313"/>
      <c r="AC17" s="314"/>
      <c r="AD17" s="61">
        <v>24</v>
      </c>
      <c r="AE17" s="289" t="s">
        <v>91</v>
      </c>
      <c r="AF17" s="290"/>
      <c r="AG17" s="290"/>
      <c r="AH17" s="290"/>
      <c r="AI17" s="290"/>
      <c r="AJ17" s="290"/>
      <c r="AK17" s="291"/>
      <c r="AL17" s="292"/>
      <c r="AM17" s="293"/>
      <c r="AN17" s="293"/>
      <c r="AO17" s="293"/>
      <c r="AP17" s="293"/>
      <c r="AQ17" s="293"/>
      <c r="AR17" s="293"/>
      <c r="AS17" s="294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</row>
    <row r="18" spans="2:1018" ht="14.25" customHeight="1" thickBo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</row>
    <row r="19" spans="2:1018" ht="24" customHeight="1" thickBot="1" x14ac:dyDescent="0.25">
      <c r="B19" s="173" t="s">
        <v>20</v>
      </c>
      <c r="C19" s="174"/>
      <c r="D19" s="175" t="s">
        <v>2</v>
      </c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7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</row>
    <row r="20" spans="2:1018" ht="6" customHeight="1" x14ac:dyDescent="0.2">
      <c r="B20" s="6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67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</row>
    <row r="21" spans="2:1018" ht="26.25" customHeight="1" x14ac:dyDescent="0.2">
      <c r="B21" s="56">
        <v>25</v>
      </c>
      <c r="C21" s="242" t="s">
        <v>37</v>
      </c>
      <c r="D21" s="242"/>
      <c r="E21" s="242"/>
      <c r="F21" s="242"/>
      <c r="G21" s="242"/>
      <c r="H21" s="242"/>
      <c r="I21" s="242"/>
      <c r="J21" s="242"/>
      <c r="K21" s="242"/>
      <c r="L21" s="222" t="s">
        <v>38</v>
      </c>
      <c r="M21" s="223"/>
      <c r="N21" s="223"/>
      <c r="O21" s="223"/>
      <c r="P21" s="223"/>
      <c r="Q21" s="223"/>
      <c r="R21" s="223"/>
      <c r="S21" s="222" t="s">
        <v>39</v>
      </c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1"/>
      <c r="AH21" s="21"/>
      <c r="AI21" s="21"/>
      <c r="AJ21" s="21"/>
      <c r="AK21" s="21"/>
      <c r="AL21" s="21"/>
      <c r="AM21" s="26"/>
      <c r="AN21" s="26"/>
      <c r="AO21" s="26"/>
      <c r="AP21" s="26"/>
      <c r="AQ21" s="26"/>
      <c r="AR21" s="26"/>
      <c r="AS21" s="68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</row>
    <row r="22" spans="2:1018" ht="13.9" customHeight="1" x14ac:dyDescent="0.2">
      <c r="B22" s="69"/>
      <c r="C22" s="21"/>
      <c r="D22" s="21"/>
      <c r="E22" s="21"/>
      <c r="F22" s="21"/>
      <c r="G22" s="21"/>
      <c r="H22" s="21"/>
      <c r="I22" s="21"/>
      <c r="J22" s="21"/>
      <c r="K22" s="21"/>
      <c r="L22" s="260"/>
      <c r="M22" s="230"/>
      <c r="N22" s="230"/>
      <c r="O22" s="230"/>
      <c r="P22" s="230"/>
      <c r="Q22" s="230"/>
      <c r="R22" s="231"/>
      <c r="S22" s="229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1"/>
      <c r="AE22" s="224" t="str">
        <f>IF(L22=0,"-",S22/L22)</f>
        <v>-</v>
      </c>
      <c r="AF22" s="225"/>
      <c r="AG22" s="119"/>
      <c r="AH22" s="119"/>
      <c r="AI22" s="21"/>
      <c r="AJ22" s="21"/>
      <c r="AK22" s="21"/>
      <c r="AL22" s="21"/>
      <c r="AM22" s="26"/>
      <c r="AN22" s="26"/>
      <c r="AO22" s="26"/>
      <c r="AP22" s="26"/>
      <c r="AQ22" s="26"/>
      <c r="AR22" s="26"/>
      <c r="AS22" s="68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</row>
    <row r="23" spans="2:1018" ht="28.5" customHeight="1" x14ac:dyDescent="0.2">
      <c r="B23" s="56">
        <v>26</v>
      </c>
      <c r="C23" s="242" t="s">
        <v>3</v>
      </c>
      <c r="D23" s="242"/>
      <c r="E23" s="242"/>
      <c r="F23" s="242"/>
      <c r="G23" s="242"/>
      <c r="H23" s="242"/>
      <c r="I23" s="242"/>
      <c r="J23" s="242"/>
      <c r="K23" s="242"/>
      <c r="L23" s="222" t="s">
        <v>38</v>
      </c>
      <c r="M23" s="223"/>
      <c r="N23" s="223"/>
      <c r="O23" s="223"/>
      <c r="P23" s="223"/>
      <c r="Q23" s="223"/>
      <c r="R23" s="223"/>
      <c r="S23" s="222" t="s">
        <v>39</v>
      </c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1"/>
      <c r="AH23" s="21"/>
      <c r="AI23" s="21"/>
      <c r="AJ23" s="21"/>
      <c r="AK23" s="21"/>
      <c r="AL23" s="21"/>
      <c r="AM23" s="26"/>
      <c r="AN23" s="26"/>
      <c r="AO23" s="26"/>
      <c r="AP23" s="26"/>
      <c r="AQ23" s="26"/>
      <c r="AR23" s="26"/>
      <c r="AS23" s="68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</row>
    <row r="24" spans="2:1018" ht="13.9" customHeight="1" x14ac:dyDescent="0.2">
      <c r="B24" s="69"/>
      <c r="C24" s="24" t="s">
        <v>48</v>
      </c>
      <c r="D24" s="24"/>
      <c r="E24" s="24"/>
      <c r="F24" s="24"/>
      <c r="G24" s="24"/>
      <c r="H24" s="24"/>
      <c r="I24" s="24"/>
      <c r="J24" s="24"/>
      <c r="K24" s="21"/>
      <c r="L24" s="262"/>
      <c r="M24" s="263"/>
      <c r="N24" s="263"/>
      <c r="O24" s="263"/>
      <c r="P24" s="263"/>
      <c r="Q24" s="263"/>
      <c r="R24" s="264"/>
      <c r="S24" s="284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82"/>
      <c r="AF24" s="283"/>
      <c r="AG24" s="21"/>
      <c r="AH24" s="21"/>
      <c r="AI24" s="21"/>
      <c r="AJ24" s="21"/>
      <c r="AK24" s="21"/>
      <c r="AL24" s="21"/>
      <c r="AM24" s="26"/>
      <c r="AN24" s="26"/>
      <c r="AO24" s="26"/>
      <c r="AP24" s="26"/>
      <c r="AQ24" s="26"/>
      <c r="AR24" s="26"/>
      <c r="AS24" s="68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</row>
    <row r="25" spans="2:1018" ht="13.9" customHeight="1" x14ac:dyDescent="0.2">
      <c r="B25" s="69"/>
      <c r="C25" s="24" t="s">
        <v>49</v>
      </c>
      <c r="D25" s="24"/>
      <c r="E25" s="24"/>
      <c r="F25" s="24"/>
      <c r="G25" s="24"/>
      <c r="H25" s="24"/>
      <c r="I25" s="24"/>
      <c r="J25" s="24"/>
      <c r="K25" s="21"/>
      <c r="L25" s="267"/>
      <c r="M25" s="268"/>
      <c r="N25" s="268"/>
      <c r="O25" s="268"/>
      <c r="P25" s="268"/>
      <c r="Q25" s="268"/>
      <c r="R25" s="269"/>
      <c r="S25" s="281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79" t="str">
        <f>IF(S24=0,"-",S25/S24)</f>
        <v>-</v>
      </c>
      <c r="AF25" s="280"/>
      <c r="AG25" s="24" t="s">
        <v>107</v>
      </c>
      <c r="AH25" s="21"/>
      <c r="AI25" s="21"/>
      <c r="AJ25" s="21"/>
      <c r="AK25" s="21"/>
      <c r="AL25" s="21"/>
      <c r="AM25" s="42"/>
      <c r="AN25" s="26"/>
      <c r="AO25" s="26"/>
      <c r="AP25" s="26"/>
      <c r="AQ25" s="26"/>
      <c r="AR25" s="26"/>
      <c r="AS25" s="68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</row>
    <row r="26" spans="2:1018" ht="13.9" customHeight="1" x14ac:dyDescent="0.2">
      <c r="B26" s="69"/>
      <c r="C26" s="25" t="s">
        <v>50</v>
      </c>
      <c r="D26" s="24"/>
      <c r="E26" s="24"/>
      <c r="F26" s="24"/>
      <c r="G26" s="24"/>
      <c r="H26" s="24"/>
      <c r="I26" s="24"/>
      <c r="J26" s="24"/>
      <c r="K26" s="21"/>
      <c r="L26" s="270">
        <f>L24+L25</f>
        <v>0</v>
      </c>
      <c r="M26" s="271"/>
      <c r="N26" s="271"/>
      <c r="O26" s="271"/>
      <c r="P26" s="271"/>
      <c r="Q26" s="271"/>
      <c r="R26" s="272"/>
      <c r="S26" s="287">
        <f>S24+S25</f>
        <v>0</v>
      </c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5"/>
      <c r="AF26" s="286"/>
      <c r="AG26" s="21"/>
      <c r="AH26" s="21"/>
      <c r="AI26" s="21"/>
      <c r="AJ26" s="21"/>
      <c r="AK26" s="21"/>
      <c r="AL26" s="21"/>
      <c r="AM26" s="26"/>
      <c r="AN26" s="26"/>
      <c r="AO26" s="26"/>
      <c r="AP26" s="26"/>
      <c r="AQ26" s="26"/>
      <c r="AR26" s="26"/>
      <c r="AS26" s="68"/>
      <c r="AT26"/>
      <c r="AU26" s="81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</row>
    <row r="27" spans="2:1018" ht="13.9" customHeight="1" x14ac:dyDescent="0.2">
      <c r="B27" s="69"/>
      <c r="C27" s="21"/>
      <c r="D27" s="21"/>
      <c r="E27" s="21"/>
      <c r="F27" s="21"/>
      <c r="G27" s="21"/>
      <c r="H27" s="21"/>
      <c r="I27" s="21"/>
      <c r="J27" s="21"/>
      <c r="K27" s="2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1"/>
      <c r="AH27" s="21"/>
      <c r="AI27" s="21"/>
      <c r="AJ27" s="21"/>
      <c r="AK27" s="21"/>
      <c r="AL27" s="21"/>
      <c r="AM27" s="26"/>
      <c r="AN27" s="26"/>
      <c r="AO27" s="26"/>
      <c r="AP27" s="26"/>
      <c r="AQ27" s="26"/>
      <c r="AR27" s="26"/>
      <c r="AS27" s="68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</row>
    <row r="28" spans="2:1018" ht="36.75" customHeight="1" x14ac:dyDescent="0.2">
      <c r="B28" s="70">
        <v>27</v>
      </c>
      <c r="C28" s="278" t="s">
        <v>40</v>
      </c>
      <c r="D28" s="256"/>
      <c r="E28" s="256"/>
      <c r="F28" s="256"/>
      <c r="G28" s="256"/>
      <c r="H28" s="256"/>
      <c r="I28" s="256"/>
      <c r="J28" s="256"/>
      <c r="K28" s="47"/>
      <c r="L28" s="222" t="s">
        <v>42</v>
      </c>
      <c r="M28" s="223"/>
      <c r="N28" s="223"/>
      <c r="O28" s="223"/>
      <c r="P28" s="223"/>
      <c r="Q28" s="223"/>
      <c r="R28" s="223"/>
      <c r="S28" s="222" t="s">
        <v>41</v>
      </c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1"/>
      <c r="AH28" s="21"/>
      <c r="AI28" s="21"/>
      <c r="AJ28" s="21"/>
      <c r="AK28" s="21"/>
      <c r="AL28" s="21"/>
      <c r="AM28" s="26"/>
      <c r="AN28" s="26"/>
      <c r="AO28" s="26"/>
      <c r="AP28" s="26"/>
      <c r="AQ28" s="26"/>
      <c r="AR28" s="26"/>
      <c r="AS28" s="68"/>
      <c r="AT28" s="26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</row>
    <row r="29" spans="2:1018" ht="13.9" customHeight="1" x14ac:dyDescent="0.2">
      <c r="B29" s="71"/>
      <c r="C29" s="255" t="s">
        <v>52</v>
      </c>
      <c r="D29" s="255"/>
      <c r="E29" s="255"/>
      <c r="F29" s="255"/>
      <c r="G29" s="255"/>
      <c r="H29" s="255"/>
      <c r="I29" s="255"/>
      <c r="J29" s="255"/>
      <c r="K29" s="47"/>
      <c r="L29" s="265"/>
      <c r="M29" s="233"/>
      <c r="N29" s="233"/>
      <c r="O29" s="233"/>
      <c r="P29" s="233"/>
      <c r="Q29" s="233"/>
      <c r="R29" s="266"/>
      <c r="S29" s="232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4"/>
      <c r="AG29" s="21"/>
      <c r="AH29" s="21"/>
      <c r="AI29" s="21"/>
      <c r="AJ29" s="21"/>
      <c r="AK29" s="21"/>
      <c r="AL29" s="21"/>
      <c r="AM29" s="26"/>
      <c r="AN29" s="26"/>
      <c r="AO29" s="26"/>
      <c r="AP29" s="26"/>
      <c r="AQ29" s="26"/>
      <c r="AR29" s="26"/>
      <c r="AS29" s="68"/>
      <c r="AT29" s="26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</row>
    <row r="30" spans="2:1018" ht="13.9" customHeight="1" x14ac:dyDescent="0.2">
      <c r="B30" s="71"/>
      <c r="C30" s="255" t="s">
        <v>53</v>
      </c>
      <c r="D30" s="255"/>
      <c r="E30" s="255"/>
      <c r="F30" s="255"/>
      <c r="G30" s="255"/>
      <c r="H30" s="255"/>
      <c r="I30" s="255"/>
      <c r="J30" s="255"/>
      <c r="K30" s="47"/>
      <c r="L30" s="252"/>
      <c r="M30" s="253"/>
      <c r="N30" s="253"/>
      <c r="O30" s="253"/>
      <c r="P30" s="253"/>
      <c r="Q30" s="253"/>
      <c r="R30" s="254"/>
      <c r="S30" s="236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8"/>
      <c r="AG30" s="21"/>
      <c r="AH30" s="21"/>
      <c r="AI30" s="21"/>
      <c r="AJ30" s="21"/>
      <c r="AK30" s="21"/>
      <c r="AL30" s="21"/>
      <c r="AM30" s="26"/>
      <c r="AN30" s="26"/>
      <c r="AO30" s="26"/>
      <c r="AP30" s="26"/>
      <c r="AQ30" s="26"/>
      <c r="AR30" s="26"/>
      <c r="AS30" s="68"/>
      <c r="AT30" s="26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</row>
    <row r="31" spans="2:1018" ht="13.9" customHeight="1" x14ac:dyDescent="0.2">
      <c r="B31" s="71"/>
      <c r="C31" s="255" t="s">
        <v>54</v>
      </c>
      <c r="D31" s="255"/>
      <c r="E31" s="255"/>
      <c r="F31" s="255"/>
      <c r="G31" s="255"/>
      <c r="H31" s="255"/>
      <c r="I31" s="255"/>
      <c r="J31" s="255"/>
      <c r="K31" s="47"/>
      <c r="L31" s="252"/>
      <c r="M31" s="253"/>
      <c r="N31" s="253"/>
      <c r="O31" s="253"/>
      <c r="P31" s="253"/>
      <c r="Q31" s="253"/>
      <c r="R31" s="254"/>
      <c r="S31" s="236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8"/>
      <c r="AG31" s="22"/>
      <c r="AH31" s="22"/>
      <c r="AI31" s="22"/>
      <c r="AJ31" s="22"/>
      <c r="AK31" s="22"/>
      <c r="AL31" s="22"/>
      <c r="AM31" s="22"/>
      <c r="AN31" s="11"/>
      <c r="AO31" s="11"/>
      <c r="AP31" s="11"/>
      <c r="AQ31" s="11"/>
      <c r="AR31" s="11"/>
      <c r="AS31" s="72"/>
      <c r="AT31" s="26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</row>
    <row r="32" spans="2:1018" ht="14.25" customHeight="1" x14ac:dyDescent="0.2">
      <c r="B32" s="71"/>
      <c r="C32" s="256" t="s">
        <v>6</v>
      </c>
      <c r="D32" s="256"/>
      <c r="E32" s="256"/>
      <c r="F32" s="256"/>
      <c r="G32" s="256"/>
      <c r="H32" s="256"/>
      <c r="I32" s="256"/>
      <c r="J32" s="47"/>
      <c r="K32" s="47"/>
      <c r="L32" s="295">
        <f>L29+L30+L31</f>
        <v>0</v>
      </c>
      <c r="M32" s="296"/>
      <c r="N32" s="296"/>
      <c r="O32" s="296"/>
      <c r="P32" s="296"/>
      <c r="Q32" s="296"/>
      <c r="R32" s="297"/>
      <c r="S32" s="219">
        <f>S29+S30+S31</f>
        <v>0</v>
      </c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1"/>
      <c r="AG32" s="22"/>
      <c r="AH32" s="22"/>
      <c r="AI32" s="22"/>
      <c r="AJ32" s="22"/>
      <c r="AK32" s="22"/>
      <c r="AL32" s="22"/>
      <c r="AM32" s="22"/>
      <c r="AN32" s="9"/>
      <c r="AO32" s="11"/>
      <c r="AP32" s="11"/>
      <c r="AQ32" s="11"/>
      <c r="AR32" s="11"/>
      <c r="AS32" s="72"/>
      <c r="AT32" s="26"/>
      <c r="AU32" s="20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</row>
    <row r="33" spans="1:1018" ht="14.25" customHeight="1" x14ac:dyDescent="0.2">
      <c r="B33" s="71"/>
      <c r="C33" s="257" t="s">
        <v>51</v>
      </c>
      <c r="D33" s="257"/>
      <c r="E33" s="257"/>
      <c r="F33" s="257"/>
      <c r="G33" s="257"/>
      <c r="H33" s="257"/>
      <c r="I33" s="257"/>
      <c r="J33" s="257"/>
      <c r="K33" s="47"/>
      <c r="L33" s="23"/>
      <c r="M33" s="23"/>
      <c r="N33" s="23"/>
      <c r="O33" s="23"/>
      <c r="P33" s="23"/>
      <c r="Q33" s="23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2"/>
      <c r="AH33" s="22"/>
      <c r="AI33" s="22"/>
      <c r="AJ33" s="22"/>
      <c r="AK33" s="22"/>
      <c r="AL33" s="22"/>
      <c r="AM33" s="22"/>
      <c r="AN33" s="9"/>
      <c r="AO33" s="11"/>
      <c r="AP33" s="11"/>
      <c r="AQ33" s="11"/>
      <c r="AR33" s="11"/>
      <c r="AS33" s="72"/>
      <c r="AT33" s="26"/>
      <c r="AU33" s="20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</row>
    <row r="34" spans="1:1018" ht="14.25" customHeight="1" x14ac:dyDescent="0.2">
      <c r="B34" s="71"/>
      <c r="C34" s="47"/>
      <c r="D34" s="47"/>
      <c r="E34" s="47"/>
      <c r="F34" s="47"/>
      <c r="G34" s="47"/>
      <c r="H34" s="47"/>
      <c r="I34" s="47"/>
      <c r="J34" s="47"/>
      <c r="K34" s="47"/>
      <c r="L34" s="23"/>
      <c r="M34" s="23"/>
      <c r="N34" s="23"/>
      <c r="O34" s="23"/>
      <c r="P34" s="23"/>
      <c r="Q34" s="23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2"/>
      <c r="AH34" s="22"/>
      <c r="AI34" s="22"/>
      <c r="AJ34" s="22"/>
      <c r="AK34" s="22"/>
      <c r="AL34" s="22"/>
      <c r="AM34" s="22"/>
      <c r="AN34" s="9"/>
      <c r="AO34" s="11"/>
      <c r="AP34" s="11"/>
      <c r="AQ34" s="11"/>
      <c r="AR34" s="11"/>
      <c r="AS34" s="72"/>
      <c r="AT34" s="26"/>
      <c r="AU34" s="20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</row>
    <row r="35" spans="1:1018" ht="14.25" customHeight="1" x14ac:dyDescent="0.2">
      <c r="B35" s="71"/>
      <c r="C35" s="47"/>
      <c r="D35" s="47"/>
      <c r="E35" s="47"/>
      <c r="F35" s="47"/>
      <c r="G35" s="47"/>
      <c r="H35" s="47"/>
      <c r="I35" s="47"/>
      <c r="J35" s="47"/>
      <c r="K35" s="47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8"/>
      <c r="AH35" s="28"/>
      <c r="AI35" s="28"/>
      <c r="AJ35" s="28"/>
      <c r="AK35" s="28"/>
      <c r="AL35" s="28"/>
      <c r="AM35" s="28"/>
      <c r="AN35" s="9"/>
      <c r="AO35" s="11"/>
      <c r="AP35" s="11"/>
      <c r="AQ35" s="11"/>
      <c r="AR35" s="11"/>
      <c r="AS35" s="72"/>
      <c r="AT35" s="26"/>
      <c r="AU35" s="20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</row>
    <row r="36" spans="1:1018" ht="14.25" customHeight="1" x14ac:dyDescent="0.2">
      <c r="B36" s="56">
        <v>28</v>
      </c>
      <c r="C36" s="50" t="s">
        <v>78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239" t="str">
        <f>IF(S26=0,"-",S32/S26)</f>
        <v>-</v>
      </c>
      <c r="O36" s="240"/>
      <c r="P36" s="240"/>
      <c r="Q36" s="241"/>
      <c r="R36" s="11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8"/>
      <c r="AH36" s="28"/>
      <c r="AI36" s="28"/>
      <c r="AJ36" s="28"/>
      <c r="AK36" s="28"/>
      <c r="AL36" s="28"/>
      <c r="AM36" s="28"/>
      <c r="AN36" s="9"/>
      <c r="AO36" s="11"/>
      <c r="AP36" s="11"/>
      <c r="AQ36" s="11"/>
      <c r="AR36" s="11"/>
      <c r="AS36" s="72"/>
      <c r="AT36" s="26"/>
      <c r="AU36" s="20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</row>
    <row r="37" spans="1:1018" ht="13.9" customHeight="1" x14ac:dyDescent="0.2">
      <c r="B37" s="56">
        <v>29</v>
      </c>
      <c r="C37" s="243" t="s">
        <v>77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67"/>
      <c r="AT37" s="26"/>
      <c r="AU37" s="20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</row>
    <row r="38" spans="1:1018" ht="13.9" customHeight="1" x14ac:dyDescent="0.2">
      <c r="B38" s="73"/>
      <c r="C38" s="245" t="s">
        <v>16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7"/>
      <c r="N38" s="248"/>
      <c r="O38" s="249"/>
      <c r="P38" s="250" t="str">
        <f>IF(S22=0,"-",N38/S22)</f>
        <v>-</v>
      </c>
      <c r="Q38" s="251"/>
      <c r="R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67"/>
      <c r="AT38" s="26"/>
      <c r="AU38" s="20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</row>
    <row r="39" spans="1:1018" ht="13.9" customHeight="1" x14ac:dyDescent="0.2">
      <c r="B39" s="56">
        <v>30</v>
      </c>
      <c r="C39" s="243" t="s">
        <v>69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67"/>
      <c r="AT39" s="26"/>
      <c r="AU39" s="20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</row>
    <row r="40" spans="1:1018" s="44" customFormat="1" ht="13.9" customHeight="1" x14ac:dyDescent="0.2">
      <c r="A40" s="39"/>
      <c r="B40" s="73"/>
      <c r="C40" s="245" t="s">
        <v>70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7"/>
      <c r="N40" s="248"/>
      <c r="O40" s="249"/>
      <c r="P40" s="250" t="str">
        <f>IF(S22=0,"-",N40/S22)</f>
        <v>-</v>
      </c>
      <c r="Q40" s="25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74"/>
      <c r="AT40" s="42"/>
      <c r="AU40" s="43"/>
    </row>
    <row r="41" spans="1:1018" s="44" customFormat="1" ht="13.9" customHeight="1" thickBot="1" x14ac:dyDescent="0.25">
      <c r="A41" s="39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77"/>
      <c r="P41" s="78"/>
      <c r="Q41" s="78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80"/>
      <c r="AT41" s="42"/>
      <c r="AU41" s="43"/>
    </row>
    <row r="42" spans="1:1018" s="44" customFormat="1" ht="13.9" customHeight="1" x14ac:dyDescent="0.2">
      <c r="A42" s="39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0"/>
      <c r="O42" s="40"/>
      <c r="P42" s="38"/>
      <c r="Q42" s="38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2"/>
      <c r="AU42" s="43"/>
    </row>
    <row r="43" spans="1:1018" ht="10.5" customHeight="1" thickBo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8"/>
      <c r="AF43" s="28"/>
      <c r="AG43" s="2"/>
      <c r="AH43" s="2"/>
      <c r="AI43" s="2"/>
      <c r="AJ43" s="6"/>
      <c r="AK43" s="6"/>
      <c r="AL43" s="6"/>
      <c r="AM43"/>
      <c r="AN43" s="3"/>
      <c r="AO43" s="3"/>
      <c r="AP43" s="3"/>
      <c r="AQ43" s="3"/>
      <c r="AR43" s="3"/>
      <c r="AS43" s="28"/>
      <c r="AT43" s="26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</row>
    <row r="44" spans="1:1018" ht="24" customHeight="1" thickBot="1" x14ac:dyDescent="0.25">
      <c r="B44" s="173" t="s">
        <v>21</v>
      </c>
      <c r="C44" s="273"/>
      <c r="D44" s="333" t="s">
        <v>56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7"/>
      <c r="AT44" s="26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</row>
    <row r="45" spans="1:1018" ht="20.25" customHeight="1" thickBot="1" x14ac:dyDescent="0.25">
      <c r="B45" s="83"/>
      <c r="C45" s="3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9"/>
      <c r="O45" s="19"/>
      <c r="P45" s="19"/>
      <c r="Q45" s="19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2"/>
      <c r="AF45" s="2"/>
      <c r="AG45" s="17"/>
      <c r="AH45" s="17"/>
      <c r="AI45" s="17"/>
      <c r="AJ45" s="5"/>
      <c r="AK45" s="5"/>
      <c r="AL45" s="5"/>
      <c r="AM45" s="11"/>
      <c r="AN45" s="26"/>
      <c r="AO45" s="26"/>
      <c r="AP45" s="26"/>
      <c r="AQ45" s="26"/>
      <c r="AR45" s="26"/>
      <c r="AS45" s="68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</row>
    <row r="46" spans="1:1018" ht="24.95" customHeight="1" thickBot="1" x14ac:dyDescent="0.25">
      <c r="B46" s="84" t="s">
        <v>57</v>
      </c>
      <c r="C46" s="196" t="s">
        <v>99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8"/>
      <c r="Q46" s="32"/>
      <c r="R46" s="204"/>
      <c r="S46" s="204"/>
      <c r="T46" s="204"/>
      <c r="U46" s="204"/>
      <c r="V46" s="204"/>
      <c r="W46" s="29"/>
      <c r="X46" s="134">
        <f>S32</f>
        <v>0</v>
      </c>
      <c r="Y46" s="135"/>
      <c r="Z46" s="135"/>
      <c r="AA46" s="135"/>
      <c r="AB46" s="135"/>
      <c r="AC46" s="135"/>
      <c r="AD46" s="135"/>
      <c r="AE46" s="135"/>
      <c r="AF46" s="136"/>
      <c r="AG46" s="29"/>
      <c r="AH46" s="82"/>
      <c r="AI46" s="15"/>
      <c r="AJ46" s="7"/>
      <c r="AK46" s="7"/>
      <c r="AL46" s="7"/>
      <c r="AM46" s="11"/>
      <c r="AN46" s="26"/>
      <c r="AO46" s="26"/>
      <c r="AP46" s="26"/>
      <c r="AQ46" s="26"/>
      <c r="AR46" s="26"/>
      <c r="AS46" s="68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</row>
    <row r="47" spans="1:1018" ht="17.25" customHeight="1" thickBot="1" x14ac:dyDescent="0.25">
      <c r="B47" s="8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11"/>
      <c r="S47" s="235" t="s">
        <v>6</v>
      </c>
      <c r="T47" s="235"/>
      <c r="U47" s="235"/>
      <c r="V47" s="235"/>
      <c r="W47" s="52"/>
      <c r="X47" s="195" t="s">
        <v>98</v>
      </c>
      <c r="Y47" s="195"/>
      <c r="Z47" s="195"/>
      <c r="AA47" s="195"/>
      <c r="AB47" s="195"/>
      <c r="AC47" s="195"/>
      <c r="AD47" s="195"/>
      <c r="AE47" s="195"/>
      <c r="AF47" s="195"/>
      <c r="AG47" s="17"/>
      <c r="AH47" s="17"/>
      <c r="AI47" s="202" t="s">
        <v>100</v>
      </c>
      <c r="AJ47" s="202"/>
      <c r="AK47" s="202"/>
      <c r="AL47" s="202"/>
      <c r="AM47" s="202"/>
      <c r="AN47" s="202"/>
      <c r="AO47" s="202"/>
      <c r="AP47" s="202"/>
      <c r="AQ47" s="202"/>
      <c r="AR47" s="11"/>
      <c r="AS47" s="72"/>
      <c r="ALU47"/>
      <c r="ALV47"/>
      <c r="ALW47"/>
      <c r="ALX47"/>
      <c r="ALY47"/>
      <c r="ALZ47"/>
      <c r="AMA47"/>
      <c r="AMB47"/>
      <c r="AMC47"/>
      <c r="AMD47"/>
    </row>
    <row r="48" spans="1:1018" ht="17.25" customHeight="1" thickBot="1" x14ac:dyDescent="0.25">
      <c r="B48" s="86"/>
      <c r="C48" s="94" t="s">
        <v>92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32"/>
      <c r="R48" s="203"/>
      <c r="S48" s="203"/>
      <c r="T48" s="203"/>
      <c r="U48" s="203"/>
      <c r="V48" s="203"/>
      <c r="W48" s="51"/>
      <c r="X48" s="134">
        <f>0.5*S32</f>
        <v>0</v>
      </c>
      <c r="Y48" s="135"/>
      <c r="Z48" s="135"/>
      <c r="AA48" s="135"/>
      <c r="AB48" s="135"/>
      <c r="AC48" s="135"/>
      <c r="AD48" s="135"/>
      <c r="AE48" s="135"/>
      <c r="AF48" s="136"/>
      <c r="AG48" s="15"/>
      <c r="AH48" s="15"/>
      <c r="AI48" s="134">
        <f>0.25*S32</f>
        <v>0</v>
      </c>
      <c r="AJ48" s="135"/>
      <c r="AK48" s="135"/>
      <c r="AL48" s="135"/>
      <c r="AM48" s="135"/>
      <c r="AN48" s="135"/>
      <c r="AO48" s="135"/>
      <c r="AP48" s="135"/>
      <c r="AQ48" s="136"/>
      <c r="AR48" s="11"/>
      <c r="AS48" s="72"/>
      <c r="ALU48"/>
      <c r="ALV48"/>
      <c r="ALW48"/>
      <c r="ALX48"/>
      <c r="ALY48"/>
      <c r="ALZ48"/>
      <c r="AMA48"/>
      <c r="AMB48"/>
      <c r="AMC48"/>
      <c r="AMD48"/>
    </row>
    <row r="49" spans="1:1018" ht="17.25" customHeight="1" thickBot="1" x14ac:dyDescent="0.25">
      <c r="B49" s="85"/>
      <c r="C49" s="92"/>
      <c r="D49" s="18"/>
      <c r="E49" s="18"/>
      <c r="F49" s="18"/>
      <c r="G49" s="18"/>
      <c r="H49" s="18"/>
      <c r="I49" s="18"/>
      <c r="J49" s="21"/>
      <c r="K49" s="18"/>
      <c r="L49" s="19"/>
      <c r="M49" s="19"/>
      <c r="N49" s="19"/>
      <c r="O49" s="19"/>
      <c r="P49" s="19"/>
      <c r="Q49" s="19"/>
      <c r="R49" s="226"/>
      <c r="S49" s="226"/>
      <c r="T49" s="226"/>
      <c r="U49" s="226"/>
      <c r="V49" s="226"/>
      <c r="W49" s="53"/>
      <c r="X49" s="92" t="s">
        <v>43</v>
      </c>
      <c r="Y49" s="112"/>
      <c r="Z49" s="112"/>
      <c r="AA49" s="112"/>
      <c r="AB49" s="112"/>
      <c r="AC49" s="112"/>
      <c r="AD49" s="112"/>
      <c r="AE49" s="17"/>
      <c r="AF49" s="17"/>
      <c r="AG49" s="17"/>
      <c r="AH49" s="17"/>
      <c r="AI49" s="92" t="s">
        <v>101</v>
      </c>
      <c r="AJ49" s="92"/>
      <c r="AK49" s="92"/>
      <c r="AL49" s="92"/>
      <c r="AM49" s="92"/>
      <c r="AN49" s="92"/>
      <c r="AO49" s="92"/>
      <c r="AP49" s="11"/>
      <c r="AQ49" s="11"/>
      <c r="AR49" s="11"/>
      <c r="AS49" s="72"/>
      <c r="ALU49"/>
      <c r="ALV49"/>
      <c r="ALW49"/>
      <c r="ALX49"/>
      <c r="ALY49"/>
      <c r="ALZ49"/>
      <c r="AMA49"/>
      <c r="AMB49"/>
      <c r="AMC49"/>
      <c r="AMD49"/>
    </row>
    <row r="50" spans="1:1018" ht="17.25" customHeight="1" thickBot="1" x14ac:dyDescent="0.25">
      <c r="B50" s="86"/>
      <c r="C50" s="196" t="s">
        <v>93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8"/>
      <c r="Q50" s="32"/>
      <c r="R50" s="203"/>
      <c r="S50" s="203"/>
      <c r="T50" s="203"/>
      <c r="U50" s="203"/>
      <c r="V50" s="203"/>
      <c r="W50" s="93"/>
      <c r="X50" s="134">
        <f>50000*S22</f>
        <v>0</v>
      </c>
      <c r="Y50" s="135"/>
      <c r="Z50" s="135"/>
      <c r="AA50" s="135"/>
      <c r="AB50" s="135"/>
      <c r="AC50" s="135"/>
      <c r="AD50" s="135"/>
      <c r="AE50" s="135"/>
      <c r="AF50" s="136"/>
      <c r="AG50" s="15"/>
      <c r="AH50" s="15"/>
      <c r="AI50" s="134">
        <f>25000*S22</f>
        <v>0</v>
      </c>
      <c r="AJ50" s="135"/>
      <c r="AK50" s="135"/>
      <c r="AL50" s="135"/>
      <c r="AM50" s="135"/>
      <c r="AN50" s="135"/>
      <c r="AO50" s="135"/>
      <c r="AP50" s="135"/>
      <c r="AQ50" s="136"/>
      <c r="AR50" s="11"/>
      <c r="AS50" s="72"/>
      <c r="ALU50"/>
      <c r="ALV50"/>
      <c r="ALW50"/>
      <c r="ALX50"/>
      <c r="ALY50"/>
      <c r="ALZ50"/>
      <c r="AMA50"/>
      <c r="AMB50"/>
      <c r="AMC50"/>
      <c r="AMD50"/>
    </row>
    <row r="51" spans="1:1018" ht="17.25" customHeight="1" thickBot="1" x14ac:dyDescent="0.25">
      <c r="B51" s="85"/>
      <c r="D51" s="18"/>
      <c r="E51" s="18"/>
      <c r="F51" s="18"/>
      <c r="G51" s="18"/>
      <c r="H51" s="18"/>
      <c r="I51" s="18"/>
      <c r="J51" s="21"/>
      <c r="K51" s="18"/>
      <c r="L51" s="19"/>
      <c r="M51" s="19"/>
      <c r="N51" s="19"/>
      <c r="O51" s="19"/>
      <c r="P51" s="19"/>
      <c r="Q51" s="19"/>
      <c r="R51" s="11"/>
      <c r="S51" s="11"/>
      <c r="T51" s="11"/>
      <c r="U51" s="11"/>
      <c r="V51" s="11"/>
      <c r="W51" s="54"/>
      <c r="X51" s="92" t="s">
        <v>94</v>
      </c>
      <c r="Y51" s="113"/>
      <c r="Z51" s="113"/>
      <c r="AA51" s="113"/>
      <c r="AB51" s="113"/>
      <c r="AC51" s="113"/>
      <c r="AD51" s="113"/>
      <c r="AE51" s="17"/>
      <c r="AF51" s="17"/>
      <c r="AG51" s="17"/>
      <c r="AH51" s="17"/>
      <c r="AI51" s="92" t="s">
        <v>106</v>
      </c>
      <c r="AJ51" s="114"/>
      <c r="AK51" s="114"/>
      <c r="AL51" s="114"/>
      <c r="AM51" s="114"/>
      <c r="AN51" s="114"/>
      <c r="AO51" s="11"/>
      <c r="AP51" s="11"/>
      <c r="AQ51" s="11"/>
      <c r="AR51" s="11"/>
      <c r="AS51" s="72"/>
      <c r="ALU51"/>
      <c r="ALV51"/>
      <c r="ALW51"/>
      <c r="ALX51"/>
      <c r="ALY51"/>
      <c r="ALZ51"/>
      <c r="AMA51"/>
      <c r="AMB51"/>
      <c r="AMC51"/>
      <c r="AMD51"/>
    </row>
    <row r="52" spans="1:1018" ht="40.5" customHeight="1" thickBot="1" x14ac:dyDescent="0.25">
      <c r="B52" s="86"/>
      <c r="C52" s="199" t="s">
        <v>95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  <c r="Q52" s="32"/>
      <c r="R52" s="147"/>
      <c r="S52" s="147"/>
      <c r="T52" s="147"/>
      <c r="U52" s="147"/>
      <c r="V52" s="147"/>
      <c r="W52" s="51"/>
      <c r="X52" s="134">
        <f>S26*420</f>
        <v>0</v>
      </c>
      <c r="Y52" s="135"/>
      <c r="Z52" s="135"/>
      <c r="AA52" s="135"/>
      <c r="AB52" s="135"/>
      <c r="AC52" s="135"/>
      <c r="AD52" s="135"/>
      <c r="AE52" s="135"/>
      <c r="AF52" s="136"/>
      <c r="AG52" s="30"/>
      <c r="AH52" s="30"/>
      <c r="AI52" s="134">
        <f>S26*210</f>
        <v>0</v>
      </c>
      <c r="AJ52" s="135"/>
      <c r="AK52" s="135"/>
      <c r="AL52" s="135"/>
      <c r="AM52" s="135"/>
      <c r="AN52" s="135"/>
      <c r="AO52" s="135"/>
      <c r="AP52" s="135"/>
      <c r="AQ52" s="136"/>
      <c r="AR52" s="11"/>
      <c r="AS52" s="72"/>
      <c r="ALU52"/>
      <c r="ALV52"/>
      <c r="ALW52"/>
      <c r="ALX52"/>
      <c r="ALY52"/>
      <c r="ALZ52"/>
      <c r="AMA52"/>
      <c r="AMB52"/>
      <c r="AMC52"/>
      <c r="AMD52"/>
    </row>
    <row r="53" spans="1:1018" ht="17.25" customHeight="1" thickBot="1" x14ac:dyDescent="0.25">
      <c r="B53" s="69"/>
      <c r="C53" s="92"/>
      <c r="D53" s="21"/>
      <c r="E53" s="21"/>
      <c r="F53" s="21"/>
      <c r="G53" s="21"/>
      <c r="H53" s="21"/>
      <c r="I53" s="21"/>
      <c r="J53" s="21"/>
      <c r="K53" s="18"/>
      <c r="L53" s="19"/>
      <c r="M53" s="19"/>
      <c r="N53" s="19"/>
      <c r="O53" s="19"/>
      <c r="P53" s="19"/>
      <c r="Q53" s="19"/>
      <c r="R53" s="148"/>
      <c r="S53" s="148"/>
      <c r="T53" s="148"/>
      <c r="U53" s="148"/>
      <c r="V53" s="148"/>
      <c r="W53" s="53"/>
      <c r="X53" s="92" t="s">
        <v>96</v>
      </c>
      <c r="Y53" s="92"/>
      <c r="Z53" s="92"/>
      <c r="AA53" s="228"/>
      <c r="AB53" s="228"/>
      <c r="AC53" s="228"/>
      <c r="AD53" s="228"/>
      <c r="AE53" s="17"/>
      <c r="AF53" s="17"/>
      <c r="AG53" s="31"/>
      <c r="AH53" s="31"/>
      <c r="AI53" s="92" t="s">
        <v>102</v>
      </c>
      <c r="AJ53" s="92"/>
      <c r="AK53" s="92"/>
      <c r="AL53" s="92"/>
      <c r="AM53" s="92"/>
      <c r="AN53" s="92"/>
      <c r="AO53" s="11"/>
      <c r="AP53" s="11"/>
      <c r="AQ53" s="11"/>
      <c r="AR53" s="11"/>
      <c r="AS53" s="72"/>
      <c r="ALU53"/>
      <c r="ALV53"/>
      <c r="ALW53"/>
      <c r="ALX53"/>
      <c r="ALY53"/>
      <c r="ALZ53"/>
      <c r="AMA53"/>
      <c r="AMB53"/>
      <c r="AMC53"/>
      <c r="AMD53"/>
    </row>
    <row r="54" spans="1:1018" ht="20.25" customHeight="1" thickBot="1" x14ac:dyDescent="0.25">
      <c r="B54" s="86"/>
      <c r="C54" s="94" t="s">
        <v>7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  <c r="Q54" s="32"/>
      <c r="R54" s="192">
        <f>X54+AI54</f>
        <v>0</v>
      </c>
      <c r="S54" s="193"/>
      <c r="T54" s="193"/>
      <c r="U54" s="193"/>
      <c r="V54" s="194"/>
      <c r="W54" s="31"/>
      <c r="X54" s="134">
        <f>MIN(X48,X50,X52)</f>
        <v>0</v>
      </c>
      <c r="Y54" s="135"/>
      <c r="Z54" s="135"/>
      <c r="AA54" s="135"/>
      <c r="AB54" s="135"/>
      <c r="AC54" s="135"/>
      <c r="AD54" s="135"/>
      <c r="AE54" s="135"/>
      <c r="AF54" s="136"/>
      <c r="AG54" s="31"/>
      <c r="AH54" s="31"/>
      <c r="AI54" s="134">
        <f>MIN(AI48,AI50,AI52)</f>
        <v>0</v>
      </c>
      <c r="AJ54" s="135"/>
      <c r="AK54" s="135"/>
      <c r="AL54" s="135"/>
      <c r="AM54" s="135"/>
      <c r="AN54" s="135"/>
      <c r="AO54" s="135"/>
      <c r="AP54" s="135"/>
      <c r="AQ54" s="136"/>
      <c r="AR54" s="11"/>
      <c r="AS54" s="72"/>
      <c r="ALU54"/>
      <c r="ALV54"/>
      <c r="ALW54"/>
      <c r="ALX54"/>
      <c r="ALY54"/>
      <c r="ALZ54"/>
      <c r="AMA54"/>
      <c r="AMB54"/>
      <c r="AMC54"/>
      <c r="AMD54"/>
    </row>
    <row r="55" spans="1:1018" s="26" customFormat="1" ht="9.75" customHeight="1" thickBot="1" x14ac:dyDescent="0.25">
      <c r="A55" s="11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90"/>
      <c r="AD55" s="90"/>
      <c r="AE55" s="90"/>
      <c r="AF55" s="90"/>
      <c r="AG55" s="91"/>
      <c r="AH55" s="91"/>
      <c r="AI55" s="91"/>
      <c r="AJ55" s="91"/>
      <c r="AK55" s="91"/>
      <c r="AL55" s="91"/>
      <c r="AM55" s="91"/>
      <c r="AN55" s="89"/>
      <c r="AO55" s="149"/>
      <c r="AP55" s="149"/>
      <c r="AQ55" s="149"/>
      <c r="AR55" s="149"/>
      <c r="AS55" s="150"/>
      <c r="AT55" s="8"/>
      <c r="AU55" s="8"/>
      <c r="AV55" s="8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  <c r="NU55" s="11"/>
      <c r="NV55" s="11"/>
      <c r="NW55" s="11"/>
      <c r="NX55" s="11"/>
      <c r="NY55" s="11"/>
      <c r="NZ55" s="11"/>
      <c r="OA55" s="11"/>
      <c r="OB55" s="11"/>
      <c r="OC55" s="11"/>
      <c r="OD55" s="11"/>
      <c r="OE55" s="11"/>
      <c r="OF55" s="11"/>
      <c r="OG55" s="11"/>
      <c r="OH55" s="11"/>
      <c r="OI55" s="11"/>
      <c r="OJ55" s="11"/>
      <c r="OK55" s="11"/>
      <c r="OL55" s="11"/>
      <c r="OM55" s="11"/>
      <c r="ON55" s="11"/>
      <c r="OO55" s="11"/>
      <c r="OP55" s="11"/>
      <c r="OQ55" s="11"/>
      <c r="OR55" s="11"/>
      <c r="OS55" s="11"/>
      <c r="OT55" s="11"/>
      <c r="OU55" s="11"/>
      <c r="OV55" s="11"/>
      <c r="OW55" s="11"/>
      <c r="OX55" s="11"/>
      <c r="OY55" s="11"/>
      <c r="OZ55" s="11"/>
      <c r="PA55" s="11"/>
      <c r="PB55" s="11"/>
      <c r="PC55" s="11"/>
      <c r="PD55" s="11"/>
      <c r="PE55" s="11"/>
      <c r="PF55" s="11"/>
      <c r="PG55" s="11"/>
      <c r="PH55" s="11"/>
      <c r="PI55" s="11"/>
      <c r="PJ55" s="11"/>
      <c r="PK55" s="11"/>
      <c r="PL55" s="11"/>
      <c r="PM55" s="11"/>
      <c r="PN55" s="11"/>
      <c r="PO55" s="11"/>
      <c r="PP55" s="11"/>
      <c r="PQ55" s="11"/>
      <c r="PR55" s="11"/>
      <c r="PS55" s="11"/>
      <c r="PT55" s="11"/>
      <c r="PU55" s="11"/>
      <c r="PV55" s="11"/>
      <c r="PW55" s="11"/>
      <c r="PX55" s="11"/>
      <c r="PY55" s="11"/>
      <c r="PZ55" s="11"/>
      <c r="QA55" s="11"/>
      <c r="QB55" s="11"/>
      <c r="QC55" s="11"/>
      <c r="QD55" s="11"/>
      <c r="QE55" s="11"/>
      <c r="QF55" s="11"/>
      <c r="QG55" s="11"/>
      <c r="QH55" s="11"/>
      <c r="QI55" s="11"/>
      <c r="QJ55" s="11"/>
      <c r="QK55" s="11"/>
      <c r="QL55" s="11"/>
      <c r="QM55" s="11"/>
      <c r="QN55" s="11"/>
      <c r="QO55" s="11"/>
      <c r="QP55" s="11"/>
      <c r="QQ55" s="11"/>
      <c r="QR55" s="11"/>
      <c r="QS55" s="11"/>
      <c r="QT55" s="11"/>
      <c r="QU55" s="11"/>
      <c r="QV55" s="11"/>
      <c r="QW55" s="11"/>
      <c r="QX55" s="11"/>
      <c r="QY55" s="11"/>
      <c r="QZ55" s="11"/>
      <c r="RA55" s="11"/>
      <c r="RB55" s="11"/>
      <c r="RC55" s="11"/>
      <c r="RD55" s="11"/>
      <c r="RE55" s="11"/>
      <c r="RF55" s="11"/>
      <c r="RG55" s="11"/>
      <c r="RH55" s="11"/>
      <c r="RI55" s="11"/>
      <c r="RJ55" s="11"/>
      <c r="RK55" s="11"/>
      <c r="RL55" s="11"/>
      <c r="RM55" s="11"/>
      <c r="RN55" s="11"/>
      <c r="RO55" s="11"/>
      <c r="RP55" s="11"/>
      <c r="RQ55" s="11"/>
      <c r="RR55" s="11"/>
      <c r="RS55" s="11"/>
      <c r="RT55" s="11"/>
      <c r="RU55" s="11"/>
      <c r="RV55" s="11"/>
      <c r="RW55" s="11"/>
      <c r="RX55" s="11"/>
      <c r="RY55" s="11"/>
      <c r="RZ55" s="11"/>
      <c r="SA55" s="11"/>
      <c r="SB55" s="11"/>
      <c r="SC55" s="11"/>
      <c r="SD55" s="11"/>
      <c r="SE55" s="11"/>
      <c r="SF55" s="11"/>
      <c r="SG55" s="11"/>
      <c r="SH55" s="11"/>
      <c r="SI55" s="11"/>
      <c r="SJ55" s="11"/>
      <c r="SK55" s="11"/>
      <c r="SL55" s="11"/>
      <c r="SM55" s="11"/>
      <c r="SN55" s="11"/>
      <c r="SO55" s="11"/>
      <c r="SP55" s="11"/>
      <c r="SQ55" s="11"/>
      <c r="SR55" s="11"/>
      <c r="SS55" s="11"/>
      <c r="ST55" s="11"/>
      <c r="SU55" s="11"/>
      <c r="SV55" s="11"/>
      <c r="SW55" s="11"/>
      <c r="SX55" s="11"/>
      <c r="SY55" s="11"/>
      <c r="SZ55" s="11"/>
      <c r="TA55" s="11"/>
      <c r="TB55" s="11"/>
      <c r="TC55" s="11"/>
      <c r="TD55" s="11"/>
      <c r="TE55" s="11"/>
      <c r="TF55" s="11"/>
      <c r="TG55" s="11"/>
      <c r="TH55" s="11"/>
      <c r="TI55" s="11"/>
      <c r="TJ55" s="11"/>
      <c r="TK55" s="11"/>
      <c r="TL55" s="11"/>
      <c r="TM55" s="11"/>
      <c r="TN55" s="11"/>
      <c r="TO55" s="11"/>
      <c r="TP55" s="11"/>
      <c r="TQ55" s="11"/>
      <c r="TR55" s="11"/>
      <c r="TS55" s="11"/>
      <c r="TT55" s="11"/>
      <c r="TU55" s="11"/>
      <c r="TV55" s="11"/>
      <c r="TW55" s="11"/>
      <c r="TX55" s="11"/>
      <c r="TY55" s="11"/>
      <c r="TZ55" s="11"/>
      <c r="UA55" s="11"/>
      <c r="UB55" s="11"/>
      <c r="UC55" s="11"/>
      <c r="UD55" s="11"/>
      <c r="UE55" s="11"/>
      <c r="UF55" s="11"/>
      <c r="UG55" s="11"/>
      <c r="UH55" s="11"/>
      <c r="UI55" s="11"/>
      <c r="UJ55" s="11"/>
      <c r="UK55" s="11"/>
      <c r="UL55" s="11"/>
      <c r="UM55" s="11"/>
      <c r="UN55" s="11"/>
      <c r="UO55" s="11"/>
      <c r="UP55" s="11"/>
      <c r="UQ55" s="11"/>
      <c r="UR55" s="11"/>
      <c r="US55" s="11"/>
      <c r="UT55" s="11"/>
      <c r="UU55" s="11"/>
      <c r="UV55" s="11"/>
      <c r="UW55" s="11"/>
      <c r="UX55" s="11"/>
      <c r="UY55" s="11"/>
      <c r="UZ55" s="11"/>
      <c r="VA55" s="11"/>
      <c r="VB55" s="11"/>
      <c r="VC55" s="11"/>
      <c r="VD55" s="11"/>
      <c r="VE55" s="11"/>
      <c r="VF55" s="11"/>
      <c r="VG55" s="11"/>
      <c r="VH55" s="11"/>
      <c r="VI55" s="11"/>
      <c r="VJ55" s="11"/>
      <c r="VK55" s="11"/>
      <c r="VL55" s="11"/>
      <c r="VM55" s="11"/>
      <c r="VN55" s="11"/>
      <c r="VO55" s="11"/>
      <c r="VP55" s="11"/>
      <c r="VQ55" s="11"/>
      <c r="VR55" s="11"/>
      <c r="VS55" s="11"/>
      <c r="VT55" s="11"/>
      <c r="VU55" s="11"/>
      <c r="VV55" s="11"/>
      <c r="VW55" s="11"/>
      <c r="VX55" s="11"/>
      <c r="VY55" s="11"/>
      <c r="VZ55" s="11"/>
      <c r="WA55" s="11"/>
      <c r="WB55" s="11"/>
      <c r="WC55" s="11"/>
      <c r="WD55" s="11"/>
      <c r="WE55" s="11"/>
      <c r="WF55" s="11"/>
      <c r="WG55" s="11"/>
      <c r="WH55" s="11"/>
      <c r="WI55" s="11"/>
      <c r="WJ55" s="11"/>
      <c r="WK55" s="11"/>
      <c r="WL55" s="11"/>
      <c r="WM55" s="11"/>
      <c r="WN55" s="11"/>
      <c r="WO55" s="11"/>
      <c r="WP55" s="11"/>
      <c r="WQ55" s="11"/>
      <c r="WR55" s="11"/>
      <c r="WS55" s="11"/>
      <c r="WT55" s="11"/>
      <c r="WU55" s="11"/>
      <c r="WV55" s="11"/>
      <c r="WW55" s="11"/>
      <c r="WX55" s="11"/>
      <c r="WY55" s="11"/>
      <c r="WZ55" s="11"/>
      <c r="XA55" s="11"/>
      <c r="XB55" s="11"/>
      <c r="XC55" s="11"/>
      <c r="XD55" s="11"/>
      <c r="XE55" s="11"/>
      <c r="XF55" s="11"/>
      <c r="XG55" s="11"/>
      <c r="XH55" s="11"/>
      <c r="XI55" s="11"/>
      <c r="XJ55" s="11"/>
      <c r="XK55" s="11"/>
      <c r="XL55" s="11"/>
      <c r="XM55" s="11"/>
      <c r="XN55" s="11"/>
      <c r="XO55" s="11"/>
      <c r="XP55" s="11"/>
      <c r="XQ55" s="11"/>
      <c r="XR55" s="11"/>
      <c r="XS55" s="11"/>
      <c r="XT55" s="11"/>
      <c r="XU55" s="11"/>
      <c r="XV55" s="11"/>
      <c r="XW55" s="11"/>
      <c r="XX55" s="11"/>
      <c r="XY55" s="11"/>
      <c r="XZ55" s="11"/>
      <c r="YA55" s="11"/>
      <c r="YB55" s="11"/>
      <c r="YC55" s="11"/>
      <c r="YD55" s="11"/>
      <c r="YE55" s="11"/>
      <c r="YF55" s="11"/>
      <c r="YG55" s="11"/>
      <c r="YH55" s="11"/>
      <c r="YI55" s="11"/>
      <c r="YJ55" s="11"/>
      <c r="YK55" s="11"/>
      <c r="YL55" s="11"/>
      <c r="YM55" s="11"/>
      <c r="YN55" s="11"/>
      <c r="YO55" s="11"/>
      <c r="YP55" s="11"/>
      <c r="YQ55" s="11"/>
      <c r="YR55" s="11"/>
      <c r="YS55" s="11"/>
      <c r="YT55" s="11"/>
      <c r="YU55" s="11"/>
      <c r="YV55" s="11"/>
      <c r="YW55" s="11"/>
      <c r="YX55" s="11"/>
      <c r="YY55" s="11"/>
      <c r="YZ55" s="11"/>
      <c r="ZA55" s="11"/>
      <c r="ZB55" s="11"/>
      <c r="ZC55" s="11"/>
      <c r="ZD55" s="11"/>
      <c r="ZE55" s="11"/>
      <c r="ZF55" s="11"/>
      <c r="ZG55" s="11"/>
      <c r="ZH55" s="11"/>
      <c r="ZI55" s="11"/>
      <c r="ZJ55" s="11"/>
      <c r="ZK55" s="11"/>
      <c r="ZL55" s="11"/>
      <c r="ZM55" s="11"/>
      <c r="ZN55" s="11"/>
      <c r="ZO55" s="11"/>
      <c r="ZP55" s="11"/>
      <c r="ZQ55" s="11"/>
      <c r="ZR55" s="11"/>
      <c r="ZS55" s="11"/>
      <c r="ZT55" s="11"/>
      <c r="ZU55" s="11"/>
      <c r="ZV55" s="11"/>
      <c r="ZW55" s="11"/>
      <c r="ZX55" s="11"/>
      <c r="ZY55" s="11"/>
      <c r="ZZ55" s="11"/>
      <c r="AAA55" s="11"/>
      <c r="AAB55" s="11"/>
      <c r="AAC55" s="11"/>
      <c r="AAD55" s="11"/>
      <c r="AAE55" s="11"/>
      <c r="AAF55" s="11"/>
      <c r="AAG55" s="11"/>
      <c r="AAH55" s="11"/>
      <c r="AAI55" s="11"/>
      <c r="AAJ55" s="11"/>
      <c r="AAK55" s="11"/>
      <c r="AAL55" s="11"/>
      <c r="AAM55" s="11"/>
      <c r="AAN55" s="11"/>
      <c r="AAO55" s="11"/>
      <c r="AAP55" s="11"/>
      <c r="AAQ55" s="11"/>
      <c r="AAR55" s="11"/>
      <c r="AAS55" s="11"/>
      <c r="AAT55" s="11"/>
      <c r="AAU55" s="11"/>
      <c r="AAV55" s="11"/>
      <c r="AAW55" s="11"/>
      <c r="AAX55" s="11"/>
      <c r="AAY55" s="11"/>
      <c r="AAZ55" s="11"/>
      <c r="ABA55" s="11"/>
      <c r="ABB55" s="11"/>
      <c r="ABC55" s="11"/>
      <c r="ABD55" s="11"/>
      <c r="ABE55" s="11"/>
      <c r="ABF55" s="11"/>
      <c r="ABG55" s="11"/>
      <c r="ABH55" s="11"/>
      <c r="ABI55" s="11"/>
      <c r="ABJ55" s="11"/>
      <c r="ABK55" s="11"/>
      <c r="ABL55" s="11"/>
      <c r="ABM55" s="11"/>
      <c r="ABN55" s="11"/>
      <c r="ABO55" s="11"/>
      <c r="ABP55" s="11"/>
      <c r="ABQ55" s="11"/>
      <c r="ABR55" s="11"/>
      <c r="ABS55" s="11"/>
      <c r="ABT55" s="11"/>
      <c r="ABU55" s="11"/>
      <c r="ABV55" s="11"/>
      <c r="ABW55" s="11"/>
      <c r="ABX55" s="11"/>
      <c r="ABY55" s="11"/>
      <c r="ABZ55" s="11"/>
      <c r="ACA55" s="11"/>
      <c r="ACB55" s="11"/>
      <c r="ACC55" s="11"/>
      <c r="ACD55" s="11"/>
      <c r="ACE55" s="11"/>
      <c r="ACF55" s="11"/>
      <c r="ACG55" s="11"/>
      <c r="ACH55" s="11"/>
      <c r="ACI55" s="11"/>
      <c r="ACJ55" s="11"/>
      <c r="ACK55" s="11"/>
      <c r="ACL55" s="11"/>
      <c r="ACM55" s="11"/>
      <c r="ACN55" s="11"/>
      <c r="ACO55" s="11"/>
      <c r="ACP55" s="11"/>
      <c r="ACQ55" s="11"/>
      <c r="ACR55" s="11"/>
      <c r="ACS55" s="11"/>
      <c r="ACT55" s="11"/>
      <c r="ACU55" s="11"/>
      <c r="ACV55" s="11"/>
      <c r="ACW55" s="11"/>
      <c r="ACX55" s="11"/>
      <c r="ACY55" s="11"/>
      <c r="ACZ55" s="11"/>
      <c r="ADA55" s="11"/>
      <c r="ADB55" s="11"/>
      <c r="ADC55" s="11"/>
      <c r="ADD55" s="11"/>
      <c r="ADE55" s="11"/>
      <c r="ADF55" s="11"/>
      <c r="ADG55" s="11"/>
      <c r="ADH55" s="11"/>
      <c r="ADI55" s="11"/>
      <c r="ADJ55" s="11"/>
      <c r="ADK55" s="11"/>
      <c r="ADL55" s="11"/>
      <c r="ADM55" s="11"/>
      <c r="ADN55" s="11"/>
      <c r="ADO55" s="11"/>
      <c r="ADP55" s="11"/>
      <c r="ADQ55" s="11"/>
      <c r="ADR55" s="11"/>
      <c r="ADS55" s="11"/>
      <c r="ADT55" s="11"/>
      <c r="ADU55" s="11"/>
      <c r="ADV55" s="11"/>
      <c r="ADW55" s="11"/>
      <c r="ADX55" s="11"/>
      <c r="ADY55" s="11"/>
      <c r="ADZ55" s="11"/>
      <c r="AEA55" s="11"/>
      <c r="AEB55" s="11"/>
      <c r="AEC55" s="11"/>
      <c r="AED55" s="11"/>
      <c r="AEE55" s="11"/>
      <c r="AEF55" s="11"/>
      <c r="AEG55" s="11"/>
      <c r="AEH55" s="11"/>
      <c r="AEI55" s="11"/>
      <c r="AEJ55" s="11"/>
      <c r="AEK55" s="11"/>
      <c r="AEL55" s="11"/>
      <c r="AEM55" s="11"/>
      <c r="AEN55" s="11"/>
      <c r="AEO55" s="11"/>
      <c r="AEP55" s="11"/>
      <c r="AEQ55" s="11"/>
      <c r="AER55" s="11"/>
      <c r="AES55" s="11"/>
      <c r="AET55" s="11"/>
      <c r="AEU55" s="11"/>
      <c r="AEV55" s="11"/>
      <c r="AEW55" s="11"/>
      <c r="AEX55" s="11"/>
      <c r="AEY55" s="11"/>
      <c r="AEZ55" s="11"/>
      <c r="AFA55" s="11"/>
      <c r="AFB55" s="11"/>
      <c r="AFC55" s="11"/>
      <c r="AFD55" s="11"/>
      <c r="AFE55" s="11"/>
      <c r="AFF55" s="11"/>
      <c r="AFG55" s="11"/>
      <c r="AFH55" s="11"/>
      <c r="AFI55" s="11"/>
      <c r="AFJ55" s="11"/>
      <c r="AFK55" s="11"/>
      <c r="AFL55" s="11"/>
      <c r="AFM55" s="11"/>
      <c r="AFN55" s="11"/>
      <c r="AFO55" s="11"/>
      <c r="AFP55" s="11"/>
      <c r="AFQ55" s="11"/>
      <c r="AFR55" s="11"/>
      <c r="AFS55" s="11"/>
      <c r="AFT55" s="11"/>
      <c r="AFU55" s="11"/>
      <c r="AFV55" s="11"/>
      <c r="AFW55" s="11"/>
      <c r="AFX55" s="11"/>
      <c r="AFY55" s="11"/>
      <c r="AFZ55" s="11"/>
      <c r="AGA55" s="11"/>
      <c r="AGB55" s="11"/>
      <c r="AGC55" s="11"/>
      <c r="AGD55" s="11"/>
      <c r="AGE55" s="11"/>
      <c r="AGF55" s="11"/>
      <c r="AGG55" s="11"/>
      <c r="AGH55" s="11"/>
      <c r="AGI55" s="11"/>
      <c r="AGJ55" s="11"/>
      <c r="AGK55" s="11"/>
      <c r="AGL55" s="11"/>
      <c r="AGM55" s="11"/>
      <c r="AGN55" s="11"/>
      <c r="AGO55" s="11"/>
      <c r="AGP55" s="11"/>
      <c r="AGQ55" s="11"/>
      <c r="AGR55" s="11"/>
      <c r="AGS55" s="11"/>
      <c r="AGT55" s="11"/>
      <c r="AGU55" s="11"/>
      <c r="AGV55" s="11"/>
      <c r="AGW55" s="11"/>
      <c r="AGX55" s="11"/>
      <c r="AGY55" s="11"/>
      <c r="AGZ55" s="11"/>
      <c r="AHA55" s="11"/>
      <c r="AHB55" s="11"/>
      <c r="AHC55" s="11"/>
      <c r="AHD55" s="11"/>
      <c r="AHE55" s="11"/>
      <c r="AHF55" s="11"/>
      <c r="AHG55" s="11"/>
      <c r="AHH55" s="11"/>
      <c r="AHI55" s="11"/>
      <c r="AHJ55" s="11"/>
      <c r="AHK55" s="11"/>
      <c r="AHL55" s="11"/>
      <c r="AHM55" s="11"/>
      <c r="AHN55" s="11"/>
      <c r="AHO55" s="11"/>
      <c r="AHP55" s="11"/>
      <c r="AHQ55" s="11"/>
      <c r="AHR55" s="11"/>
      <c r="AHS55" s="11"/>
      <c r="AHT55" s="11"/>
      <c r="AHU55" s="11"/>
      <c r="AHV55" s="11"/>
      <c r="AHW55" s="11"/>
      <c r="AHX55" s="11"/>
      <c r="AHY55" s="11"/>
      <c r="AHZ55" s="11"/>
      <c r="AIA55" s="11"/>
      <c r="AIB55" s="11"/>
      <c r="AIC55" s="11"/>
      <c r="AID55" s="11"/>
      <c r="AIE55" s="11"/>
      <c r="AIF55" s="11"/>
      <c r="AIG55" s="11"/>
      <c r="AIH55" s="11"/>
      <c r="AII55" s="11"/>
      <c r="AIJ55" s="11"/>
      <c r="AIK55" s="11"/>
      <c r="AIL55" s="11"/>
      <c r="AIM55" s="11"/>
      <c r="AIN55" s="11"/>
      <c r="AIO55" s="11"/>
      <c r="AIP55" s="11"/>
      <c r="AIQ55" s="11"/>
      <c r="AIR55" s="11"/>
      <c r="AIS55" s="11"/>
      <c r="AIT55" s="11"/>
      <c r="AIU55" s="11"/>
      <c r="AIV55" s="11"/>
      <c r="AIW55" s="11"/>
      <c r="AIX55" s="11"/>
      <c r="AIY55" s="11"/>
      <c r="AIZ55" s="11"/>
      <c r="AJA55" s="11"/>
      <c r="AJB55" s="11"/>
      <c r="AJC55" s="11"/>
      <c r="AJD55" s="11"/>
      <c r="AJE55" s="11"/>
      <c r="AJF55" s="11"/>
      <c r="AJG55" s="11"/>
      <c r="AJH55" s="11"/>
      <c r="AJI55" s="11"/>
      <c r="AJJ55" s="11"/>
      <c r="AJK55" s="11"/>
      <c r="AJL55" s="11"/>
      <c r="AJM55" s="11"/>
      <c r="AJN55" s="11"/>
      <c r="AJO55" s="11"/>
      <c r="AJP55" s="11"/>
      <c r="AJQ55" s="11"/>
      <c r="AJR55" s="11"/>
      <c r="AJS55" s="11"/>
      <c r="AJT55" s="11"/>
      <c r="AJU55" s="11"/>
      <c r="AJV55" s="11"/>
      <c r="AJW55" s="11"/>
      <c r="AJX55" s="11"/>
      <c r="AJY55" s="11"/>
      <c r="AJZ55" s="11"/>
      <c r="AKA55" s="11"/>
      <c r="AKB55" s="11"/>
      <c r="AKC55" s="11"/>
      <c r="AKD55" s="11"/>
      <c r="AKE55" s="11"/>
      <c r="AKF55" s="11"/>
      <c r="AKG55" s="11"/>
      <c r="AKH55" s="11"/>
      <c r="AKI55" s="11"/>
      <c r="AKJ55" s="11"/>
      <c r="AKK55" s="11"/>
      <c r="AKL55" s="11"/>
      <c r="AKM55" s="11"/>
      <c r="AKN55" s="11"/>
      <c r="AKO55" s="11"/>
      <c r="AKP55" s="11"/>
      <c r="AKQ55" s="11"/>
      <c r="AKR55" s="11"/>
      <c r="AKS55" s="11"/>
      <c r="AKT55" s="11"/>
      <c r="AKU55" s="11"/>
      <c r="AKV55" s="11"/>
      <c r="AKW55" s="11"/>
      <c r="AKX55" s="11"/>
      <c r="AKY55" s="11"/>
      <c r="AKZ55" s="11"/>
      <c r="ALA55" s="11"/>
      <c r="ALB55" s="11"/>
      <c r="ALC55" s="11"/>
      <c r="ALD55" s="11"/>
      <c r="ALE55" s="11"/>
      <c r="ALF55" s="11"/>
      <c r="ALG55" s="11"/>
      <c r="ALH55" s="11"/>
      <c r="ALI55" s="11"/>
      <c r="ALJ55" s="11"/>
      <c r="ALK55" s="11"/>
      <c r="ALL55" s="11"/>
      <c r="ALM55" s="11"/>
      <c r="ALN55" s="11"/>
      <c r="ALO55" s="11"/>
      <c r="ALP55" s="11"/>
      <c r="ALQ55" s="11"/>
      <c r="ALR55" s="11"/>
      <c r="ALS55" s="11"/>
      <c r="ALT55" s="11"/>
      <c r="ALU55" s="11"/>
      <c r="ALV55" s="11"/>
      <c r="ALW55" s="11"/>
      <c r="ALX55" s="11"/>
      <c r="ALY55" s="11"/>
      <c r="ALZ55" s="11"/>
      <c r="AMA55" s="11"/>
      <c r="AMB55" s="11"/>
      <c r="AMC55" s="11"/>
      <c r="AMD55" s="11"/>
    </row>
    <row r="56" spans="1:1018" ht="10.5" customHeight="1" thickBot="1" x14ac:dyDescent="0.25"/>
    <row r="57" spans="1:1018" ht="24" customHeight="1" thickBot="1" x14ac:dyDescent="0.25">
      <c r="B57" s="173" t="s">
        <v>22</v>
      </c>
      <c r="C57" s="174"/>
      <c r="D57" s="175" t="s">
        <v>8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/>
    </row>
    <row r="58" spans="1:1018" ht="44.1" customHeight="1" x14ac:dyDescent="0.2">
      <c r="B58" s="124"/>
      <c r="C58" s="211" t="s">
        <v>67</v>
      </c>
      <c r="D58" s="211"/>
      <c r="E58" s="211"/>
      <c r="F58" s="211"/>
      <c r="G58" s="211"/>
      <c r="H58" s="211"/>
      <c r="I58" s="151" t="s">
        <v>68</v>
      </c>
      <c r="J58" s="152"/>
      <c r="K58" s="152"/>
      <c r="L58" s="152"/>
      <c r="M58" s="152"/>
      <c r="N58" s="153"/>
      <c r="O58" s="151" t="s">
        <v>103</v>
      </c>
      <c r="P58" s="152"/>
      <c r="Q58" s="152"/>
      <c r="R58" s="152"/>
      <c r="S58" s="152"/>
      <c r="T58" s="153"/>
      <c r="U58" s="151" t="s">
        <v>104</v>
      </c>
      <c r="V58" s="152"/>
      <c r="W58" s="152"/>
      <c r="X58" s="152"/>
      <c r="Y58" s="152"/>
      <c r="Z58" s="153"/>
      <c r="AA58" s="189" t="s">
        <v>9</v>
      </c>
      <c r="AB58" s="190"/>
      <c r="AC58" s="190"/>
      <c r="AD58" s="190"/>
      <c r="AE58" s="190"/>
      <c r="AF58" s="191"/>
      <c r="AG58" s="189" t="s">
        <v>10</v>
      </c>
      <c r="AH58" s="190"/>
      <c r="AI58" s="190"/>
      <c r="AJ58" s="190"/>
      <c r="AK58" s="190"/>
      <c r="AL58" s="191"/>
      <c r="AM58" s="144" t="s">
        <v>13</v>
      </c>
      <c r="AN58" s="145"/>
      <c r="AO58" s="145"/>
      <c r="AP58" s="145"/>
      <c r="AQ58" s="145"/>
      <c r="AR58" s="145"/>
      <c r="AS58" s="146"/>
    </row>
    <row r="59" spans="1:1018" ht="13.9" customHeight="1" x14ac:dyDescent="0.2">
      <c r="B59" s="70">
        <v>31</v>
      </c>
      <c r="C59" s="137">
        <f>S32</f>
        <v>0</v>
      </c>
      <c r="D59" s="137"/>
      <c r="E59" s="137"/>
      <c r="F59" s="137"/>
      <c r="G59" s="137"/>
      <c r="H59" s="137"/>
      <c r="I59" s="137">
        <f>R54</f>
        <v>0</v>
      </c>
      <c r="J59" s="137"/>
      <c r="K59" s="137"/>
      <c r="L59" s="137"/>
      <c r="M59" s="137"/>
      <c r="N59" s="137"/>
      <c r="O59" s="138">
        <f>X54</f>
        <v>0</v>
      </c>
      <c r="P59" s="139"/>
      <c r="Q59" s="139"/>
      <c r="R59" s="139"/>
      <c r="S59" s="139"/>
      <c r="T59" s="140"/>
      <c r="U59" s="138">
        <f>AI54</f>
        <v>0</v>
      </c>
      <c r="V59" s="139"/>
      <c r="W59" s="139"/>
      <c r="X59" s="139"/>
      <c r="Y59" s="139"/>
      <c r="Z59" s="140"/>
      <c r="AA59" s="141"/>
      <c r="AB59" s="142"/>
      <c r="AC59" s="142"/>
      <c r="AD59" s="142"/>
      <c r="AE59" s="142"/>
      <c r="AF59" s="143"/>
      <c r="AG59" s="141"/>
      <c r="AH59" s="142"/>
      <c r="AI59" s="142"/>
      <c r="AJ59" s="142"/>
      <c r="AK59" s="142"/>
      <c r="AL59" s="143"/>
      <c r="AM59" s="128">
        <f>C59-I59-AA59-AG59</f>
        <v>0</v>
      </c>
      <c r="AN59" s="129"/>
      <c r="AO59" s="129"/>
      <c r="AP59" s="129"/>
      <c r="AQ59" s="129"/>
      <c r="AR59" s="129"/>
      <c r="AS59" s="130"/>
    </row>
    <row r="60" spans="1:1018" ht="13.9" customHeight="1" thickBot="1" x14ac:dyDescent="0.25">
      <c r="B60" s="97"/>
      <c r="C60" s="209">
        <v>1</v>
      </c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131" t="str">
        <f>IF(C59=0,"-",O59/C59)</f>
        <v>-</v>
      </c>
      <c r="P60" s="132"/>
      <c r="Q60" s="132"/>
      <c r="R60" s="132"/>
      <c r="S60" s="132"/>
      <c r="T60" s="210"/>
      <c r="U60" s="131" t="str">
        <f>IF(C59=0,"-",U59/C59)</f>
        <v>-</v>
      </c>
      <c r="V60" s="132"/>
      <c r="W60" s="132"/>
      <c r="X60" s="132"/>
      <c r="Y60" s="132"/>
      <c r="Z60" s="210"/>
      <c r="AA60" s="131" t="str">
        <f>IF(C59=0,"-",AA59/C59)</f>
        <v>-</v>
      </c>
      <c r="AB60" s="132"/>
      <c r="AC60" s="132"/>
      <c r="AD60" s="132"/>
      <c r="AE60" s="132"/>
      <c r="AF60" s="210"/>
      <c r="AG60" s="131" t="str">
        <f>IF(C59=0,"-",AG59/C59)</f>
        <v>-</v>
      </c>
      <c r="AH60" s="132"/>
      <c r="AI60" s="132"/>
      <c r="AJ60" s="132"/>
      <c r="AK60" s="132"/>
      <c r="AL60" s="210"/>
      <c r="AM60" s="131" t="str">
        <f>IF(C59=0,"-",AM59/C59)</f>
        <v>-</v>
      </c>
      <c r="AN60" s="132"/>
      <c r="AO60" s="132"/>
      <c r="AP60" s="132"/>
      <c r="AQ60" s="132"/>
      <c r="AR60" s="132"/>
      <c r="AS60" s="133"/>
    </row>
    <row r="61" spans="1:1018" ht="9.75" customHeight="1" thickBot="1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28"/>
      <c r="AN61" s="33"/>
      <c r="AO61" s="33"/>
      <c r="AP61" s="33"/>
      <c r="AQ61" s="33"/>
      <c r="AR61" s="33"/>
      <c r="AS61" s="33"/>
    </row>
    <row r="62" spans="1:1018" ht="24" customHeight="1" thickBot="1" x14ac:dyDescent="0.25">
      <c r="B62" s="173" t="s">
        <v>23</v>
      </c>
      <c r="C62" s="174"/>
      <c r="D62" s="175" t="s">
        <v>11</v>
      </c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/>
    </row>
    <row r="63" spans="1:1018" ht="44.1" customHeight="1" x14ac:dyDescent="0.2">
      <c r="B63" s="125">
        <v>32</v>
      </c>
      <c r="C63" s="211" t="s">
        <v>12</v>
      </c>
      <c r="D63" s="211"/>
      <c r="E63" s="211"/>
      <c r="F63" s="211"/>
      <c r="G63" s="211"/>
      <c r="H63" s="211"/>
      <c r="I63" s="216" t="s">
        <v>105</v>
      </c>
      <c r="J63" s="216"/>
      <c r="K63" s="216"/>
      <c r="L63" s="216"/>
      <c r="M63" s="216"/>
      <c r="N63" s="216"/>
      <c r="O63" s="216" t="s">
        <v>103</v>
      </c>
      <c r="P63" s="216"/>
      <c r="Q63" s="216"/>
      <c r="R63" s="216"/>
      <c r="S63" s="216"/>
      <c r="T63" s="216"/>
      <c r="U63" s="151" t="s">
        <v>104</v>
      </c>
      <c r="V63" s="152"/>
      <c r="W63" s="152"/>
      <c r="X63" s="152"/>
      <c r="Y63" s="152"/>
      <c r="Z63" s="153"/>
      <c r="AA63" s="211" t="s">
        <v>9</v>
      </c>
      <c r="AB63" s="211"/>
      <c r="AC63" s="211"/>
      <c r="AD63" s="211"/>
      <c r="AE63" s="211"/>
      <c r="AF63" s="211"/>
      <c r="AG63" s="211" t="s">
        <v>10</v>
      </c>
      <c r="AH63" s="211"/>
      <c r="AI63" s="211"/>
      <c r="AJ63" s="211"/>
      <c r="AK63" s="211"/>
      <c r="AL63" s="211"/>
      <c r="AM63" s="212" t="s">
        <v>13</v>
      </c>
      <c r="AN63" s="212"/>
      <c r="AO63" s="212"/>
      <c r="AP63" s="212"/>
      <c r="AQ63" s="212"/>
      <c r="AR63" s="212"/>
      <c r="AS63" s="213"/>
    </row>
    <row r="64" spans="1:1018" ht="13.5" customHeight="1" x14ac:dyDescent="0.2">
      <c r="B64" s="105"/>
      <c r="C64" s="208" t="s">
        <v>108</v>
      </c>
      <c r="D64" s="208"/>
      <c r="E64" s="208"/>
      <c r="F64" s="208"/>
      <c r="G64" s="208"/>
      <c r="H64" s="208"/>
      <c r="I64" s="214">
        <f>O64+U64</f>
        <v>0</v>
      </c>
      <c r="J64" s="215"/>
      <c r="K64" s="215"/>
      <c r="L64" s="215"/>
      <c r="M64" s="215"/>
      <c r="N64" s="215"/>
      <c r="O64" s="217">
        <f>O59*0.15</f>
        <v>0</v>
      </c>
      <c r="P64" s="217"/>
      <c r="Q64" s="217"/>
      <c r="R64" s="217"/>
      <c r="S64" s="217"/>
      <c r="T64" s="217"/>
      <c r="U64" s="218">
        <f>U59*0.15</f>
        <v>0</v>
      </c>
      <c r="V64" s="218"/>
      <c r="W64" s="218"/>
      <c r="X64" s="218"/>
      <c r="Y64" s="218"/>
      <c r="Z64" s="218"/>
      <c r="AA64" s="227"/>
      <c r="AB64" s="227"/>
      <c r="AC64" s="227"/>
      <c r="AD64" s="227"/>
      <c r="AE64" s="227"/>
      <c r="AF64" s="227"/>
      <c r="AG64" s="205"/>
      <c r="AH64" s="206"/>
      <c r="AI64" s="206"/>
      <c r="AJ64" s="206"/>
      <c r="AK64" s="206"/>
      <c r="AL64" s="206"/>
      <c r="AM64" s="205"/>
      <c r="AN64" s="206"/>
      <c r="AO64" s="206"/>
      <c r="AP64" s="206"/>
      <c r="AQ64" s="206"/>
      <c r="AR64" s="206"/>
      <c r="AS64" s="207"/>
    </row>
    <row r="65" spans="1:1018" x14ac:dyDescent="0.2">
      <c r="B65" s="105"/>
      <c r="C65" s="208">
        <v>2025</v>
      </c>
      <c r="D65" s="208"/>
      <c r="E65" s="208"/>
      <c r="F65" s="208"/>
      <c r="G65" s="208"/>
      <c r="H65" s="208"/>
      <c r="I65" s="214">
        <f>O65+U65</f>
        <v>0</v>
      </c>
      <c r="J65" s="215"/>
      <c r="K65" s="215"/>
      <c r="L65" s="215"/>
      <c r="M65" s="215"/>
      <c r="N65" s="215"/>
      <c r="O65" s="218">
        <f>O59*0.1</f>
        <v>0</v>
      </c>
      <c r="P65" s="218"/>
      <c r="Q65" s="218"/>
      <c r="R65" s="218"/>
      <c r="S65" s="218"/>
      <c r="T65" s="218"/>
      <c r="U65" s="218">
        <f>U59*0.1</f>
        <v>0</v>
      </c>
      <c r="V65" s="218"/>
      <c r="W65" s="218"/>
      <c r="X65" s="218"/>
      <c r="Y65" s="218"/>
      <c r="Z65" s="218"/>
      <c r="AA65" s="227"/>
      <c r="AB65" s="227"/>
      <c r="AC65" s="227"/>
      <c r="AD65" s="227"/>
      <c r="AE65" s="227"/>
      <c r="AF65" s="227"/>
      <c r="AG65" s="205"/>
      <c r="AH65" s="206"/>
      <c r="AI65" s="206"/>
      <c r="AJ65" s="206"/>
      <c r="AK65" s="206"/>
      <c r="AL65" s="206"/>
      <c r="AM65" s="205"/>
      <c r="AN65" s="206"/>
      <c r="AO65" s="206"/>
      <c r="AP65" s="206"/>
      <c r="AQ65" s="206"/>
      <c r="AR65" s="206"/>
      <c r="AS65" s="207"/>
    </row>
    <row r="66" spans="1:1018" x14ac:dyDescent="0.2">
      <c r="B66" s="106"/>
      <c r="C66" s="208">
        <v>2026</v>
      </c>
      <c r="D66" s="208"/>
      <c r="E66" s="208"/>
      <c r="F66" s="208"/>
      <c r="G66" s="208"/>
      <c r="H66" s="208"/>
      <c r="I66" s="214">
        <f>O66+U66</f>
        <v>0</v>
      </c>
      <c r="J66" s="215"/>
      <c r="K66" s="215"/>
      <c r="L66" s="215"/>
      <c r="M66" s="215"/>
      <c r="N66" s="215"/>
      <c r="O66" s="218">
        <f>O59*0.25</f>
        <v>0</v>
      </c>
      <c r="P66" s="218"/>
      <c r="Q66" s="218"/>
      <c r="R66" s="218"/>
      <c r="S66" s="218"/>
      <c r="T66" s="218"/>
      <c r="U66" s="218">
        <f>U59*0.25</f>
        <v>0</v>
      </c>
      <c r="V66" s="218"/>
      <c r="W66" s="218"/>
      <c r="X66" s="218"/>
      <c r="Y66" s="218"/>
      <c r="Z66" s="218"/>
      <c r="AA66" s="227"/>
      <c r="AB66" s="227"/>
      <c r="AC66" s="227"/>
      <c r="AD66" s="227"/>
      <c r="AE66" s="227"/>
      <c r="AF66" s="227"/>
      <c r="AG66" s="205"/>
      <c r="AH66" s="206"/>
      <c r="AI66" s="206"/>
      <c r="AJ66" s="206"/>
      <c r="AK66" s="206"/>
      <c r="AL66" s="206"/>
      <c r="AM66" s="205"/>
      <c r="AN66" s="206"/>
      <c r="AO66" s="206"/>
      <c r="AP66" s="206"/>
      <c r="AQ66" s="206"/>
      <c r="AR66" s="206"/>
      <c r="AS66" s="207"/>
    </row>
    <row r="67" spans="1:1018" ht="12.75" customHeight="1" x14ac:dyDescent="0.2">
      <c r="B67" s="106"/>
      <c r="C67" s="208">
        <v>2027</v>
      </c>
      <c r="D67" s="208"/>
      <c r="E67" s="208"/>
      <c r="F67" s="208"/>
      <c r="G67" s="208"/>
      <c r="H67" s="208"/>
      <c r="I67" s="214">
        <f>O67+U67</f>
        <v>0</v>
      </c>
      <c r="J67" s="215"/>
      <c r="K67" s="215"/>
      <c r="L67" s="215"/>
      <c r="M67" s="215"/>
      <c r="N67" s="215"/>
      <c r="O67" s="218">
        <f>O59*0.5</f>
        <v>0</v>
      </c>
      <c r="P67" s="218"/>
      <c r="Q67" s="218"/>
      <c r="R67" s="218"/>
      <c r="S67" s="218"/>
      <c r="T67" s="218"/>
      <c r="U67" s="218">
        <f>U59*0.5</f>
        <v>0</v>
      </c>
      <c r="V67" s="218"/>
      <c r="W67" s="218"/>
      <c r="X67" s="218"/>
      <c r="Y67" s="218"/>
      <c r="Z67" s="218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05"/>
      <c r="AM67" s="205"/>
      <c r="AN67" s="206"/>
      <c r="AO67" s="206"/>
      <c r="AP67" s="206"/>
      <c r="AQ67" s="206"/>
      <c r="AR67" s="206"/>
      <c r="AS67" s="207"/>
    </row>
    <row r="68" spans="1:1018" ht="12.75" customHeight="1" thickBot="1" x14ac:dyDescent="0.25">
      <c r="B68" s="107"/>
      <c r="C68" s="343" t="s">
        <v>14</v>
      </c>
      <c r="D68" s="343"/>
      <c r="E68" s="343"/>
      <c r="F68" s="343"/>
      <c r="G68" s="343"/>
      <c r="H68" s="343"/>
      <c r="I68" s="338">
        <f>O68+U68</f>
        <v>0</v>
      </c>
      <c r="J68" s="338"/>
      <c r="K68" s="338"/>
      <c r="L68" s="338"/>
      <c r="M68" s="338"/>
      <c r="N68" s="338"/>
      <c r="O68" s="339">
        <f>O64+O65+O66+O67</f>
        <v>0</v>
      </c>
      <c r="P68" s="339"/>
      <c r="Q68" s="339"/>
      <c r="R68" s="339"/>
      <c r="S68" s="339"/>
      <c r="T68" s="339"/>
      <c r="U68" s="339">
        <f>U64+U65+U66+U67</f>
        <v>0</v>
      </c>
      <c r="V68" s="339"/>
      <c r="W68" s="339"/>
      <c r="X68" s="339"/>
      <c r="Y68" s="339"/>
      <c r="Z68" s="339"/>
      <c r="AA68" s="339">
        <f>IF(AA64+AA65+AA66+AA67=AA59,AA64+AA65+AA66+AA67,"Error aportación total")</f>
        <v>0</v>
      </c>
      <c r="AB68" s="339"/>
      <c r="AC68" s="339"/>
      <c r="AD68" s="339"/>
      <c r="AE68" s="339"/>
      <c r="AF68" s="339"/>
      <c r="AG68" s="339">
        <f>IF(AG64+AG65+AG66+AG67=AG59,AG64+AG65+AG66+AG67,"Error aportación total")</f>
        <v>0</v>
      </c>
      <c r="AH68" s="339"/>
      <c r="AI68" s="339"/>
      <c r="AJ68" s="339"/>
      <c r="AK68" s="339"/>
      <c r="AL68" s="340"/>
      <c r="AM68" s="334">
        <f>IF(AM64+AM65+AM66+AM67=AM59,AM64+AM65+AM66+AM67,"Error aportación total")</f>
        <v>0</v>
      </c>
      <c r="AN68" s="335"/>
      <c r="AO68" s="335"/>
      <c r="AP68" s="335"/>
      <c r="AQ68" s="335"/>
      <c r="AR68" s="335"/>
      <c r="AS68" s="336"/>
    </row>
    <row r="69" spans="1:1018" s="26" customFormat="1" ht="13.5" thickBot="1" x14ac:dyDescent="0.25">
      <c r="A69" s="1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4"/>
      <c r="AO69" s="34"/>
      <c r="AP69" s="34"/>
      <c r="AQ69" s="34"/>
      <c r="AR69" s="34"/>
      <c r="AS69" s="34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11"/>
      <c r="RJ69" s="11"/>
      <c r="RK69" s="11"/>
      <c r="RL69" s="11"/>
      <c r="RM69" s="11"/>
      <c r="RN69" s="11"/>
      <c r="RO69" s="11"/>
      <c r="RP69" s="11"/>
      <c r="RQ69" s="11"/>
      <c r="RR69" s="11"/>
      <c r="RS69" s="11"/>
      <c r="RT69" s="11"/>
      <c r="RU69" s="11"/>
      <c r="RV69" s="11"/>
      <c r="RW69" s="11"/>
      <c r="RX69" s="11"/>
      <c r="RY69" s="11"/>
      <c r="RZ69" s="11"/>
      <c r="SA69" s="11"/>
      <c r="SB69" s="11"/>
      <c r="SC69" s="11"/>
      <c r="SD69" s="11"/>
      <c r="SE69" s="11"/>
      <c r="SF69" s="11"/>
      <c r="SG69" s="11"/>
      <c r="SH69" s="11"/>
      <c r="SI69" s="11"/>
      <c r="SJ69" s="11"/>
      <c r="SK69" s="11"/>
      <c r="SL69" s="11"/>
      <c r="SM69" s="11"/>
      <c r="SN69" s="11"/>
      <c r="SO69" s="11"/>
      <c r="SP69" s="11"/>
      <c r="SQ69" s="11"/>
      <c r="SR69" s="11"/>
      <c r="SS69" s="11"/>
      <c r="ST69" s="11"/>
      <c r="SU69" s="11"/>
      <c r="SV69" s="11"/>
      <c r="SW69" s="11"/>
      <c r="SX69" s="11"/>
      <c r="SY69" s="11"/>
      <c r="SZ69" s="11"/>
      <c r="TA69" s="11"/>
      <c r="TB69" s="11"/>
      <c r="TC69" s="11"/>
      <c r="TD69" s="11"/>
      <c r="TE69" s="11"/>
      <c r="TF69" s="11"/>
      <c r="TG69" s="11"/>
      <c r="TH69" s="11"/>
      <c r="TI69" s="11"/>
      <c r="TJ69" s="11"/>
      <c r="TK69" s="11"/>
      <c r="TL69" s="11"/>
      <c r="TM69" s="11"/>
      <c r="TN69" s="11"/>
      <c r="TO69" s="11"/>
      <c r="TP69" s="11"/>
      <c r="TQ69" s="11"/>
      <c r="TR69" s="11"/>
      <c r="TS69" s="11"/>
      <c r="TT69" s="11"/>
      <c r="TU69" s="11"/>
      <c r="TV69" s="11"/>
      <c r="TW69" s="11"/>
      <c r="TX69" s="11"/>
      <c r="TY69" s="11"/>
      <c r="TZ69" s="11"/>
      <c r="UA69" s="11"/>
      <c r="UB69" s="11"/>
      <c r="UC69" s="11"/>
      <c r="UD69" s="11"/>
      <c r="UE69" s="11"/>
      <c r="UF69" s="11"/>
      <c r="UG69" s="11"/>
      <c r="UH69" s="11"/>
      <c r="UI69" s="11"/>
      <c r="UJ69" s="11"/>
      <c r="UK69" s="11"/>
      <c r="UL69" s="11"/>
      <c r="UM69" s="11"/>
      <c r="UN69" s="11"/>
      <c r="UO69" s="11"/>
      <c r="UP69" s="11"/>
      <c r="UQ69" s="11"/>
      <c r="UR69" s="11"/>
      <c r="US69" s="11"/>
      <c r="UT69" s="11"/>
      <c r="UU69" s="11"/>
      <c r="UV69" s="11"/>
      <c r="UW69" s="11"/>
      <c r="UX69" s="11"/>
      <c r="UY69" s="11"/>
      <c r="UZ69" s="11"/>
      <c r="VA69" s="11"/>
      <c r="VB69" s="11"/>
      <c r="VC69" s="11"/>
      <c r="VD69" s="11"/>
      <c r="VE69" s="11"/>
      <c r="VF69" s="11"/>
      <c r="VG69" s="11"/>
      <c r="VH69" s="11"/>
      <c r="VI69" s="11"/>
      <c r="VJ69" s="11"/>
      <c r="VK69" s="11"/>
      <c r="VL69" s="11"/>
      <c r="VM69" s="11"/>
      <c r="VN69" s="11"/>
      <c r="VO69" s="11"/>
      <c r="VP69" s="11"/>
      <c r="VQ69" s="11"/>
      <c r="VR69" s="11"/>
      <c r="VS69" s="11"/>
      <c r="VT69" s="11"/>
      <c r="VU69" s="11"/>
      <c r="VV69" s="11"/>
      <c r="VW69" s="11"/>
      <c r="VX69" s="11"/>
      <c r="VY69" s="11"/>
      <c r="VZ69" s="11"/>
      <c r="WA69" s="11"/>
      <c r="WB69" s="11"/>
      <c r="WC69" s="11"/>
      <c r="WD69" s="11"/>
      <c r="WE69" s="11"/>
      <c r="WF69" s="11"/>
      <c r="WG69" s="11"/>
      <c r="WH69" s="11"/>
      <c r="WI69" s="11"/>
      <c r="WJ69" s="11"/>
      <c r="WK69" s="11"/>
      <c r="WL69" s="11"/>
      <c r="WM69" s="11"/>
      <c r="WN69" s="11"/>
      <c r="WO69" s="11"/>
      <c r="WP69" s="11"/>
      <c r="WQ69" s="11"/>
      <c r="WR69" s="11"/>
      <c r="WS69" s="11"/>
      <c r="WT69" s="11"/>
      <c r="WU69" s="11"/>
      <c r="WV69" s="11"/>
      <c r="WW69" s="11"/>
      <c r="WX69" s="11"/>
      <c r="WY69" s="11"/>
      <c r="WZ69" s="11"/>
      <c r="XA69" s="11"/>
      <c r="XB69" s="11"/>
      <c r="XC69" s="11"/>
      <c r="XD69" s="11"/>
      <c r="XE69" s="11"/>
      <c r="XF69" s="11"/>
      <c r="XG69" s="11"/>
      <c r="XH69" s="11"/>
      <c r="XI69" s="11"/>
      <c r="XJ69" s="11"/>
      <c r="XK69" s="11"/>
      <c r="XL69" s="11"/>
      <c r="XM69" s="11"/>
      <c r="XN69" s="11"/>
      <c r="XO69" s="11"/>
      <c r="XP69" s="11"/>
      <c r="XQ69" s="11"/>
      <c r="XR69" s="11"/>
      <c r="XS69" s="11"/>
      <c r="XT69" s="11"/>
      <c r="XU69" s="11"/>
      <c r="XV69" s="11"/>
      <c r="XW69" s="11"/>
      <c r="XX69" s="11"/>
      <c r="XY69" s="11"/>
      <c r="XZ69" s="11"/>
      <c r="YA69" s="11"/>
      <c r="YB69" s="11"/>
      <c r="YC69" s="11"/>
      <c r="YD69" s="11"/>
      <c r="YE69" s="11"/>
      <c r="YF69" s="11"/>
      <c r="YG69" s="11"/>
      <c r="YH69" s="11"/>
      <c r="YI69" s="11"/>
      <c r="YJ69" s="11"/>
      <c r="YK69" s="11"/>
      <c r="YL69" s="11"/>
      <c r="YM69" s="11"/>
      <c r="YN69" s="11"/>
      <c r="YO69" s="11"/>
      <c r="YP69" s="11"/>
      <c r="YQ69" s="11"/>
      <c r="YR69" s="11"/>
      <c r="YS69" s="11"/>
      <c r="YT69" s="11"/>
      <c r="YU69" s="11"/>
      <c r="YV69" s="11"/>
      <c r="YW69" s="11"/>
      <c r="YX69" s="11"/>
      <c r="YY69" s="11"/>
      <c r="YZ69" s="11"/>
      <c r="ZA69" s="11"/>
      <c r="ZB69" s="11"/>
      <c r="ZC69" s="11"/>
      <c r="ZD69" s="11"/>
      <c r="ZE69" s="11"/>
      <c r="ZF69" s="11"/>
      <c r="ZG69" s="11"/>
      <c r="ZH69" s="11"/>
      <c r="ZI69" s="11"/>
      <c r="ZJ69" s="11"/>
      <c r="ZK69" s="11"/>
      <c r="ZL69" s="11"/>
      <c r="ZM69" s="11"/>
      <c r="ZN69" s="11"/>
      <c r="ZO69" s="11"/>
      <c r="ZP69" s="11"/>
      <c r="ZQ69" s="11"/>
      <c r="ZR69" s="11"/>
      <c r="ZS69" s="11"/>
      <c r="ZT69" s="11"/>
      <c r="ZU69" s="11"/>
      <c r="ZV69" s="11"/>
      <c r="ZW69" s="11"/>
      <c r="ZX69" s="11"/>
      <c r="ZY69" s="11"/>
      <c r="ZZ69" s="11"/>
      <c r="AAA69" s="11"/>
      <c r="AAB69" s="11"/>
      <c r="AAC69" s="11"/>
      <c r="AAD69" s="11"/>
      <c r="AAE69" s="11"/>
      <c r="AAF69" s="11"/>
      <c r="AAG69" s="11"/>
      <c r="AAH69" s="11"/>
      <c r="AAI69" s="11"/>
      <c r="AAJ69" s="11"/>
      <c r="AAK69" s="11"/>
      <c r="AAL69" s="11"/>
      <c r="AAM69" s="11"/>
      <c r="AAN69" s="11"/>
      <c r="AAO69" s="11"/>
      <c r="AAP69" s="11"/>
      <c r="AAQ69" s="11"/>
      <c r="AAR69" s="11"/>
      <c r="AAS69" s="11"/>
      <c r="AAT69" s="11"/>
      <c r="AAU69" s="11"/>
      <c r="AAV69" s="11"/>
      <c r="AAW69" s="11"/>
      <c r="AAX69" s="11"/>
      <c r="AAY69" s="11"/>
      <c r="AAZ69" s="11"/>
      <c r="ABA69" s="11"/>
      <c r="ABB69" s="11"/>
      <c r="ABC69" s="11"/>
      <c r="ABD69" s="11"/>
      <c r="ABE69" s="11"/>
      <c r="ABF69" s="11"/>
      <c r="ABG69" s="11"/>
      <c r="ABH69" s="11"/>
      <c r="ABI69" s="11"/>
      <c r="ABJ69" s="11"/>
      <c r="ABK69" s="11"/>
      <c r="ABL69" s="11"/>
      <c r="ABM69" s="11"/>
      <c r="ABN69" s="11"/>
      <c r="ABO69" s="11"/>
      <c r="ABP69" s="11"/>
      <c r="ABQ69" s="11"/>
      <c r="ABR69" s="11"/>
      <c r="ABS69" s="11"/>
      <c r="ABT69" s="11"/>
      <c r="ABU69" s="11"/>
      <c r="ABV69" s="11"/>
      <c r="ABW69" s="11"/>
      <c r="ABX69" s="11"/>
      <c r="ABY69" s="11"/>
      <c r="ABZ69" s="11"/>
      <c r="ACA69" s="11"/>
      <c r="ACB69" s="11"/>
      <c r="ACC69" s="11"/>
      <c r="ACD69" s="11"/>
      <c r="ACE69" s="11"/>
      <c r="ACF69" s="11"/>
      <c r="ACG69" s="11"/>
      <c r="ACH69" s="11"/>
      <c r="ACI69" s="11"/>
      <c r="ACJ69" s="11"/>
      <c r="ACK69" s="11"/>
      <c r="ACL69" s="11"/>
      <c r="ACM69" s="11"/>
      <c r="ACN69" s="11"/>
      <c r="ACO69" s="11"/>
      <c r="ACP69" s="11"/>
      <c r="ACQ69" s="11"/>
      <c r="ACR69" s="11"/>
      <c r="ACS69" s="11"/>
      <c r="ACT69" s="11"/>
      <c r="ACU69" s="11"/>
      <c r="ACV69" s="11"/>
      <c r="ACW69" s="11"/>
      <c r="ACX69" s="11"/>
      <c r="ACY69" s="11"/>
      <c r="ACZ69" s="11"/>
      <c r="ADA69" s="11"/>
      <c r="ADB69" s="11"/>
      <c r="ADC69" s="11"/>
      <c r="ADD69" s="11"/>
      <c r="ADE69" s="11"/>
      <c r="ADF69" s="11"/>
      <c r="ADG69" s="11"/>
      <c r="ADH69" s="11"/>
      <c r="ADI69" s="11"/>
      <c r="ADJ69" s="11"/>
      <c r="ADK69" s="11"/>
      <c r="ADL69" s="11"/>
      <c r="ADM69" s="11"/>
      <c r="ADN69" s="11"/>
      <c r="ADO69" s="11"/>
      <c r="ADP69" s="11"/>
      <c r="ADQ69" s="11"/>
      <c r="ADR69" s="11"/>
      <c r="ADS69" s="11"/>
      <c r="ADT69" s="11"/>
      <c r="ADU69" s="11"/>
      <c r="ADV69" s="11"/>
      <c r="ADW69" s="11"/>
      <c r="ADX69" s="11"/>
      <c r="ADY69" s="11"/>
      <c r="ADZ69" s="11"/>
      <c r="AEA69" s="11"/>
      <c r="AEB69" s="11"/>
      <c r="AEC69" s="11"/>
      <c r="AED69" s="11"/>
      <c r="AEE69" s="11"/>
      <c r="AEF69" s="11"/>
      <c r="AEG69" s="11"/>
      <c r="AEH69" s="11"/>
      <c r="AEI69" s="11"/>
      <c r="AEJ69" s="11"/>
      <c r="AEK69" s="11"/>
      <c r="AEL69" s="11"/>
      <c r="AEM69" s="11"/>
      <c r="AEN69" s="11"/>
      <c r="AEO69" s="11"/>
      <c r="AEP69" s="11"/>
      <c r="AEQ69" s="11"/>
      <c r="AER69" s="11"/>
      <c r="AES69" s="11"/>
      <c r="AET69" s="11"/>
      <c r="AEU69" s="11"/>
      <c r="AEV69" s="11"/>
      <c r="AEW69" s="11"/>
      <c r="AEX69" s="11"/>
      <c r="AEY69" s="11"/>
      <c r="AEZ69" s="11"/>
      <c r="AFA69" s="11"/>
      <c r="AFB69" s="11"/>
      <c r="AFC69" s="11"/>
      <c r="AFD69" s="11"/>
      <c r="AFE69" s="11"/>
      <c r="AFF69" s="11"/>
      <c r="AFG69" s="11"/>
      <c r="AFH69" s="11"/>
      <c r="AFI69" s="11"/>
      <c r="AFJ69" s="11"/>
      <c r="AFK69" s="11"/>
      <c r="AFL69" s="11"/>
      <c r="AFM69" s="11"/>
      <c r="AFN69" s="11"/>
      <c r="AFO69" s="11"/>
      <c r="AFP69" s="11"/>
      <c r="AFQ69" s="11"/>
      <c r="AFR69" s="11"/>
      <c r="AFS69" s="11"/>
      <c r="AFT69" s="11"/>
      <c r="AFU69" s="11"/>
      <c r="AFV69" s="11"/>
      <c r="AFW69" s="11"/>
      <c r="AFX69" s="11"/>
      <c r="AFY69" s="11"/>
      <c r="AFZ69" s="11"/>
      <c r="AGA69" s="11"/>
      <c r="AGB69" s="11"/>
      <c r="AGC69" s="11"/>
      <c r="AGD69" s="11"/>
      <c r="AGE69" s="11"/>
      <c r="AGF69" s="11"/>
      <c r="AGG69" s="11"/>
      <c r="AGH69" s="11"/>
      <c r="AGI69" s="11"/>
      <c r="AGJ69" s="11"/>
      <c r="AGK69" s="11"/>
      <c r="AGL69" s="11"/>
      <c r="AGM69" s="11"/>
      <c r="AGN69" s="11"/>
      <c r="AGO69" s="11"/>
      <c r="AGP69" s="11"/>
      <c r="AGQ69" s="11"/>
      <c r="AGR69" s="11"/>
      <c r="AGS69" s="11"/>
      <c r="AGT69" s="11"/>
      <c r="AGU69" s="11"/>
      <c r="AGV69" s="11"/>
      <c r="AGW69" s="11"/>
      <c r="AGX69" s="11"/>
      <c r="AGY69" s="11"/>
      <c r="AGZ69" s="11"/>
      <c r="AHA69" s="11"/>
      <c r="AHB69" s="11"/>
      <c r="AHC69" s="11"/>
      <c r="AHD69" s="11"/>
      <c r="AHE69" s="11"/>
      <c r="AHF69" s="11"/>
      <c r="AHG69" s="11"/>
      <c r="AHH69" s="11"/>
      <c r="AHI69" s="11"/>
      <c r="AHJ69" s="11"/>
      <c r="AHK69" s="11"/>
      <c r="AHL69" s="11"/>
      <c r="AHM69" s="11"/>
      <c r="AHN69" s="11"/>
      <c r="AHO69" s="11"/>
      <c r="AHP69" s="11"/>
      <c r="AHQ69" s="11"/>
      <c r="AHR69" s="11"/>
      <c r="AHS69" s="11"/>
      <c r="AHT69" s="11"/>
      <c r="AHU69" s="11"/>
      <c r="AHV69" s="11"/>
      <c r="AHW69" s="11"/>
      <c r="AHX69" s="11"/>
      <c r="AHY69" s="11"/>
      <c r="AHZ69" s="11"/>
      <c r="AIA69" s="11"/>
      <c r="AIB69" s="11"/>
      <c r="AIC69" s="11"/>
      <c r="AID69" s="11"/>
      <c r="AIE69" s="11"/>
      <c r="AIF69" s="11"/>
      <c r="AIG69" s="11"/>
      <c r="AIH69" s="11"/>
      <c r="AII69" s="11"/>
      <c r="AIJ69" s="11"/>
      <c r="AIK69" s="11"/>
      <c r="AIL69" s="11"/>
      <c r="AIM69" s="11"/>
      <c r="AIN69" s="11"/>
      <c r="AIO69" s="11"/>
      <c r="AIP69" s="11"/>
      <c r="AIQ69" s="11"/>
      <c r="AIR69" s="11"/>
      <c r="AIS69" s="11"/>
      <c r="AIT69" s="11"/>
      <c r="AIU69" s="11"/>
      <c r="AIV69" s="11"/>
      <c r="AIW69" s="11"/>
      <c r="AIX69" s="11"/>
      <c r="AIY69" s="11"/>
      <c r="AIZ69" s="11"/>
      <c r="AJA69" s="11"/>
      <c r="AJB69" s="11"/>
      <c r="AJC69" s="11"/>
      <c r="AJD69" s="11"/>
      <c r="AJE69" s="11"/>
      <c r="AJF69" s="11"/>
      <c r="AJG69" s="11"/>
      <c r="AJH69" s="11"/>
      <c r="AJI69" s="11"/>
      <c r="AJJ69" s="11"/>
      <c r="AJK69" s="11"/>
      <c r="AJL69" s="11"/>
      <c r="AJM69" s="11"/>
      <c r="AJN69" s="11"/>
      <c r="AJO69" s="11"/>
      <c r="AJP69" s="11"/>
      <c r="AJQ69" s="11"/>
      <c r="AJR69" s="11"/>
      <c r="AJS69" s="11"/>
      <c r="AJT69" s="11"/>
      <c r="AJU69" s="11"/>
      <c r="AJV69" s="11"/>
      <c r="AJW69" s="11"/>
      <c r="AJX69" s="11"/>
      <c r="AJY69" s="11"/>
      <c r="AJZ69" s="11"/>
      <c r="AKA69" s="11"/>
      <c r="AKB69" s="11"/>
      <c r="AKC69" s="11"/>
      <c r="AKD69" s="11"/>
      <c r="AKE69" s="11"/>
      <c r="AKF69" s="11"/>
      <c r="AKG69" s="11"/>
      <c r="AKH69" s="11"/>
      <c r="AKI69" s="11"/>
      <c r="AKJ69" s="11"/>
      <c r="AKK69" s="11"/>
      <c r="AKL69" s="11"/>
      <c r="AKM69" s="11"/>
      <c r="AKN69" s="11"/>
      <c r="AKO69" s="11"/>
      <c r="AKP69" s="11"/>
      <c r="AKQ69" s="11"/>
      <c r="AKR69" s="11"/>
      <c r="AKS69" s="11"/>
      <c r="AKT69" s="11"/>
      <c r="AKU69" s="11"/>
      <c r="AKV69" s="11"/>
      <c r="AKW69" s="11"/>
      <c r="AKX69" s="11"/>
      <c r="AKY69" s="11"/>
      <c r="AKZ69" s="11"/>
      <c r="ALA69" s="11"/>
      <c r="ALB69" s="11"/>
      <c r="ALC69" s="11"/>
      <c r="ALD69" s="11"/>
      <c r="ALE69" s="11"/>
      <c r="ALF69" s="11"/>
      <c r="ALG69" s="11"/>
      <c r="ALH69" s="11"/>
      <c r="ALI69" s="11"/>
      <c r="ALJ69" s="11"/>
      <c r="ALK69" s="11"/>
      <c r="ALL69" s="11"/>
      <c r="ALM69" s="11"/>
      <c r="ALN69" s="11"/>
      <c r="ALO69" s="11"/>
      <c r="ALP69" s="11"/>
      <c r="ALQ69" s="11"/>
      <c r="ALR69" s="11"/>
      <c r="ALS69" s="11"/>
      <c r="ALT69" s="11"/>
      <c r="ALU69" s="11"/>
      <c r="ALV69" s="11"/>
      <c r="ALW69" s="11"/>
      <c r="ALX69" s="11"/>
      <c r="ALY69" s="11"/>
      <c r="ALZ69" s="11"/>
      <c r="AMA69" s="11"/>
      <c r="AMB69" s="11"/>
      <c r="AMC69" s="11"/>
      <c r="AMD69" s="11"/>
    </row>
    <row r="70" spans="1:1018" ht="21" thickBot="1" x14ac:dyDescent="0.25">
      <c r="B70" s="173" t="s">
        <v>24</v>
      </c>
      <c r="C70" s="174"/>
      <c r="D70" s="175" t="s">
        <v>4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7"/>
    </row>
    <row r="71" spans="1:1018" x14ac:dyDescent="0.2">
      <c r="B71" s="125">
        <v>33</v>
      </c>
      <c r="C71" s="98" t="s">
        <v>17</v>
      </c>
      <c r="D71" s="99"/>
      <c r="E71" s="99"/>
      <c r="F71" s="99"/>
      <c r="G71" s="99"/>
      <c r="H71" s="99"/>
      <c r="I71" s="99"/>
      <c r="J71" s="99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26"/>
      <c r="AO71" s="126"/>
      <c r="AP71" s="126"/>
      <c r="AQ71" s="126"/>
      <c r="AR71" s="126"/>
      <c r="AS71" s="127"/>
    </row>
    <row r="72" spans="1:1018" x14ac:dyDescent="0.2">
      <c r="B72" s="10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341"/>
      <c r="AM72" s="341"/>
      <c r="AN72" s="341"/>
      <c r="AO72" s="341"/>
      <c r="AP72" s="341"/>
      <c r="AQ72" s="341"/>
      <c r="AR72" s="341"/>
      <c r="AS72" s="342"/>
    </row>
    <row r="73" spans="1:1018" x14ac:dyDescent="0.2">
      <c r="B73" s="10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341"/>
      <c r="AM73" s="341"/>
      <c r="AN73" s="341"/>
      <c r="AO73" s="341"/>
      <c r="AP73" s="341"/>
      <c r="AQ73" s="341"/>
      <c r="AR73" s="341"/>
      <c r="AS73" s="342"/>
    </row>
    <row r="74" spans="1:1018" x14ac:dyDescent="0.2">
      <c r="B74" s="10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101"/>
    </row>
    <row r="75" spans="1:1018" x14ac:dyDescent="0.2">
      <c r="B75" s="10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101"/>
    </row>
    <row r="76" spans="1:1018" x14ac:dyDescent="0.2">
      <c r="B76" s="10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101"/>
    </row>
    <row r="77" spans="1:1018" x14ac:dyDescent="0.2">
      <c r="B77" s="10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101"/>
    </row>
    <row r="78" spans="1:1018" x14ac:dyDescent="0.2">
      <c r="B78" s="100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101"/>
    </row>
    <row r="79" spans="1:1018" x14ac:dyDescent="0.2">
      <c r="B79" s="100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101"/>
    </row>
    <row r="80" spans="1:1018" x14ac:dyDescent="0.2">
      <c r="B80" s="100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101"/>
    </row>
    <row r="81" spans="2:45" x14ac:dyDescent="0.2">
      <c r="B81" s="100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101"/>
    </row>
    <row r="82" spans="2:45" x14ac:dyDescent="0.2">
      <c r="B82" s="100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101"/>
    </row>
    <row r="83" spans="2:45" x14ac:dyDescent="0.2">
      <c r="B83" s="100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101"/>
    </row>
    <row r="84" spans="2:45" x14ac:dyDescent="0.2">
      <c r="B84" s="100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101"/>
    </row>
    <row r="85" spans="2:45" x14ac:dyDescent="0.2">
      <c r="B85" s="10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101"/>
    </row>
    <row r="86" spans="2:45" x14ac:dyDescent="0.2">
      <c r="B86" s="100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101"/>
    </row>
    <row r="87" spans="2:45" x14ac:dyDescent="0.2">
      <c r="B87" s="10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101"/>
    </row>
    <row r="88" spans="2:45" x14ac:dyDescent="0.2">
      <c r="B88" s="10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101"/>
    </row>
    <row r="89" spans="2:45" x14ac:dyDescent="0.2">
      <c r="B89" s="10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101"/>
    </row>
    <row r="90" spans="2:45" x14ac:dyDescent="0.2">
      <c r="B90" s="10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101"/>
    </row>
    <row r="91" spans="2:45" x14ac:dyDescent="0.2">
      <c r="B91" s="10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101"/>
    </row>
    <row r="92" spans="2:45" x14ac:dyDescent="0.2">
      <c r="B92" s="10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101"/>
    </row>
    <row r="93" spans="2:45" x14ac:dyDescent="0.2">
      <c r="B93" s="10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101"/>
    </row>
    <row r="94" spans="2:45" x14ac:dyDescent="0.2">
      <c r="B94" s="100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101"/>
    </row>
    <row r="95" spans="2:45" x14ac:dyDescent="0.2">
      <c r="B95" s="100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101"/>
    </row>
    <row r="96" spans="2:45" x14ac:dyDescent="0.2">
      <c r="B96" s="10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101"/>
    </row>
    <row r="97" spans="2:45" x14ac:dyDescent="0.2">
      <c r="B97" s="100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101"/>
    </row>
    <row r="98" spans="2:45" x14ac:dyDescent="0.2">
      <c r="B98" s="10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48"/>
      <c r="AS98" s="101"/>
    </row>
    <row r="99" spans="2:45" ht="13.5" customHeight="1" thickBot="1" x14ac:dyDescent="0.25"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103"/>
      <c r="AS99" s="104"/>
    </row>
    <row r="100" spans="2:45" x14ac:dyDescent="0.2">
      <c r="B100" s="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6"/>
      <c r="AB100" s="16"/>
      <c r="AC100" s="12"/>
      <c r="AD100" s="12"/>
      <c r="AE100" s="12"/>
      <c r="AF100" s="12"/>
      <c r="AG100" s="49"/>
      <c r="AH100" s="49"/>
      <c r="AI100" s="49"/>
      <c r="AJ100" s="49"/>
      <c r="AK100" s="49"/>
      <c r="AL100" s="49"/>
      <c r="AM100" s="49"/>
      <c r="AN100" s="12"/>
      <c r="AO100" s="12"/>
      <c r="AP100" s="12"/>
      <c r="AQ100" s="12"/>
      <c r="AR100" s="12"/>
      <c r="AS100" s="12"/>
    </row>
    <row r="101" spans="2:45" ht="13.5" thickBot="1" x14ac:dyDescent="0.25"/>
    <row r="102" spans="2:45" x14ac:dyDescent="0.2">
      <c r="W102" s="108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10"/>
    </row>
    <row r="103" spans="2:45" x14ac:dyDescent="0.2">
      <c r="W103" s="100"/>
      <c r="X103" s="337" t="s">
        <v>97</v>
      </c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48"/>
      <c r="AI103" s="48"/>
      <c r="AJ103" s="48"/>
      <c r="AK103" s="48"/>
      <c r="AL103" s="48"/>
      <c r="AM103" s="48"/>
      <c r="AN103" s="48"/>
      <c r="AO103" s="101"/>
    </row>
    <row r="104" spans="2:45" x14ac:dyDescent="0.2">
      <c r="W104" s="100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101"/>
    </row>
    <row r="105" spans="2:45" x14ac:dyDescent="0.2">
      <c r="W105" s="100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101"/>
    </row>
    <row r="106" spans="2:45" x14ac:dyDescent="0.2">
      <c r="W106" s="100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101"/>
    </row>
    <row r="107" spans="2:45" x14ac:dyDescent="0.2">
      <c r="W107" s="100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101"/>
    </row>
    <row r="108" spans="2:45" x14ac:dyDescent="0.2">
      <c r="W108" s="100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101"/>
    </row>
    <row r="109" spans="2:45" ht="13.5" thickBot="1" x14ac:dyDescent="0.25">
      <c r="W109" s="102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4"/>
    </row>
  </sheetData>
  <sheetProtection algorithmName="SHA-512" hashValue="CjeKVtp02tXg1z/4dlAlzloBXnFS0XVK+sAXuhdC8f8+LyImVAd3RT0GsvPN6C83GK2fp2IsPDUETzzmKThcFw==" saltValue="4uFGKIQk+/gYSWBJpAoFiA==" spinCount="100000" sheet="1" objects="1" scenarios="1"/>
  <mergeCells count="191">
    <mergeCell ref="AG67:AL67"/>
    <mergeCell ref="AM68:AS68"/>
    <mergeCell ref="X103:AG103"/>
    <mergeCell ref="I68:N68"/>
    <mergeCell ref="O68:T68"/>
    <mergeCell ref="U68:Z68"/>
    <mergeCell ref="AA68:AF68"/>
    <mergeCell ref="AG68:AL68"/>
    <mergeCell ref="AL72:AS73"/>
    <mergeCell ref="D70:AS70"/>
    <mergeCell ref="C68:H68"/>
    <mergeCell ref="AB98:AQ99"/>
    <mergeCell ref="B70:C70"/>
    <mergeCell ref="AG66:AL66"/>
    <mergeCell ref="C67:H67"/>
    <mergeCell ref="D44:AS44"/>
    <mergeCell ref="X46:AF46"/>
    <mergeCell ref="X48:AF48"/>
    <mergeCell ref="X50:AF50"/>
    <mergeCell ref="X52:AF52"/>
    <mergeCell ref="X54:AF54"/>
    <mergeCell ref="AG60:AL60"/>
    <mergeCell ref="U66:Z66"/>
    <mergeCell ref="AA66:AF66"/>
    <mergeCell ref="I67:N67"/>
    <mergeCell ref="O67:T67"/>
    <mergeCell ref="U67:Z67"/>
    <mergeCell ref="AA67:AF67"/>
    <mergeCell ref="C66:H66"/>
    <mergeCell ref="O65:T65"/>
    <mergeCell ref="U65:Z65"/>
    <mergeCell ref="AA65:AF65"/>
    <mergeCell ref="I66:N66"/>
    <mergeCell ref="C58:H58"/>
    <mergeCell ref="I58:N58"/>
    <mergeCell ref="AM66:AS66"/>
    <mergeCell ref="AM67:AS67"/>
    <mergeCell ref="C9:K9"/>
    <mergeCell ref="L14:W14"/>
    <mergeCell ref="Y14:AG14"/>
    <mergeCell ref="AH14:AS14"/>
    <mergeCell ref="L15:W15"/>
    <mergeCell ref="C17:F17"/>
    <mergeCell ref="G17:K17"/>
    <mergeCell ref="M17:S17"/>
    <mergeCell ref="T17:AC17"/>
    <mergeCell ref="L9:W9"/>
    <mergeCell ref="Y9:AG9"/>
    <mergeCell ref="AH9:AS9"/>
    <mergeCell ref="D12:AS12"/>
    <mergeCell ref="E13:K13"/>
    <mergeCell ref="M13:T13"/>
    <mergeCell ref="P10:T10"/>
    <mergeCell ref="U10:W10"/>
    <mergeCell ref="Y10:AH10"/>
    <mergeCell ref="C10:K10"/>
    <mergeCell ref="AH15:AS15"/>
    <mergeCell ref="B12:C12"/>
    <mergeCell ref="AQ10:AS10"/>
    <mergeCell ref="C16:K16"/>
    <mergeCell ref="U13:AS13"/>
    <mergeCell ref="B44:C44"/>
    <mergeCell ref="P38:Q38"/>
    <mergeCell ref="L10:N10"/>
    <mergeCell ref="C29:J29"/>
    <mergeCell ref="C30:J30"/>
    <mergeCell ref="B19:C19"/>
    <mergeCell ref="D19:AS19"/>
    <mergeCell ref="C21:K21"/>
    <mergeCell ref="Y15:AG15"/>
    <mergeCell ref="L22:R22"/>
    <mergeCell ref="C28:J28"/>
    <mergeCell ref="S28:AF28"/>
    <mergeCell ref="AE25:AF25"/>
    <mergeCell ref="S25:AD25"/>
    <mergeCell ref="AE24:AF24"/>
    <mergeCell ref="S24:AD24"/>
    <mergeCell ref="AE26:AF26"/>
    <mergeCell ref="S26:AD26"/>
    <mergeCell ref="L28:R28"/>
    <mergeCell ref="AE17:AK17"/>
    <mergeCell ref="AL17:AS17"/>
    <mergeCell ref="L30:R30"/>
    <mergeCell ref="L32:R32"/>
    <mergeCell ref="S30:AF30"/>
    <mergeCell ref="L31:R31"/>
    <mergeCell ref="C31:J31"/>
    <mergeCell ref="C32:I32"/>
    <mergeCell ref="C33:J33"/>
    <mergeCell ref="AH16:AS16"/>
    <mergeCell ref="L16:W16"/>
    <mergeCell ref="L23:R23"/>
    <mergeCell ref="L24:R24"/>
    <mergeCell ref="L29:R29"/>
    <mergeCell ref="L25:R25"/>
    <mergeCell ref="L26:R26"/>
    <mergeCell ref="O66:T66"/>
    <mergeCell ref="S32:AF32"/>
    <mergeCell ref="S21:AF21"/>
    <mergeCell ref="S23:AF23"/>
    <mergeCell ref="AE22:AF22"/>
    <mergeCell ref="R49:V49"/>
    <mergeCell ref="AA64:AF64"/>
    <mergeCell ref="AA53:AD53"/>
    <mergeCell ref="S22:AD22"/>
    <mergeCell ref="S29:AF29"/>
    <mergeCell ref="S47:V47"/>
    <mergeCell ref="L21:R21"/>
    <mergeCell ref="S31:AF31"/>
    <mergeCell ref="N36:Q36"/>
    <mergeCell ref="I65:N65"/>
    <mergeCell ref="O58:T58"/>
    <mergeCell ref="C23:K23"/>
    <mergeCell ref="C37:AF37"/>
    <mergeCell ref="C39:AD39"/>
    <mergeCell ref="C40:M40"/>
    <mergeCell ref="N40:O40"/>
    <mergeCell ref="P40:Q40"/>
    <mergeCell ref="C38:M38"/>
    <mergeCell ref="N38:O38"/>
    <mergeCell ref="AM64:AS64"/>
    <mergeCell ref="AM65:AS65"/>
    <mergeCell ref="C65:H65"/>
    <mergeCell ref="I60:N60"/>
    <mergeCell ref="O60:T60"/>
    <mergeCell ref="U60:Z60"/>
    <mergeCell ref="AA60:AF60"/>
    <mergeCell ref="C64:H64"/>
    <mergeCell ref="AG64:AL64"/>
    <mergeCell ref="AG63:AL63"/>
    <mergeCell ref="AM63:AS63"/>
    <mergeCell ref="I64:N64"/>
    <mergeCell ref="I63:N63"/>
    <mergeCell ref="O63:T63"/>
    <mergeCell ref="U63:Z63"/>
    <mergeCell ref="AA63:AF63"/>
    <mergeCell ref="O64:T64"/>
    <mergeCell ref="U64:Z64"/>
    <mergeCell ref="C63:H63"/>
    <mergeCell ref="D62:AS62"/>
    <mergeCell ref="B62:C62"/>
    <mergeCell ref="C60:H60"/>
    <mergeCell ref="AG65:AL65"/>
    <mergeCell ref="R45:AD45"/>
    <mergeCell ref="AI54:AQ54"/>
    <mergeCell ref="AA58:AF58"/>
    <mergeCell ref="R54:V54"/>
    <mergeCell ref="AG58:AL58"/>
    <mergeCell ref="X47:AF47"/>
    <mergeCell ref="C46:P46"/>
    <mergeCell ref="C50:P50"/>
    <mergeCell ref="C52:P52"/>
    <mergeCell ref="AI48:AQ48"/>
    <mergeCell ref="AI47:AQ47"/>
    <mergeCell ref="AI52:AQ52"/>
    <mergeCell ref="R48:V48"/>
    <mergeCell ref="D57:AS57"/>
    <mergeCell ref="R50:V50"/>
    <mergeCell ref="B57:C57"/>
    <mergeCell ref="R46:V46"/>
    <mergeCell ref="B2:N3"/>
    <mergeCell ref="O2:AS2"/>
    <mergeCell ref="O3:AS3"/>
    <mergeCell ref="C6:K6"/>
    <mergeCell ref="Y6:AG6"/>
    <mergeCell ref="AH6:AS6"/>
    <mergeCell ref="C8:K8"/>
    <mergeCell ref="L8:W8"/>
    <mergeCell ref="Y8:AG8"/>
    <mergeCell ref="AH8:AS8"/>
    <mergeCell ref="B5:C5"/>
    <mergeCell ref="D5:AS5"/>
    <mergeCell ref="L6:W6"/>
    <mergeCell ref="Y7:AO7"/>
    <mergeCell ref="AP7:AS7"/>
    <mergeCell ref="C7:K7"/>
    <mergeCell ref="L7:W7"/>
    <mergeCell ref="AM59:AS59"/>
    <mergeCell ref="AM60:AS60"/>
    <mergeCell ref="AI50:AQ50"/>
    <mergeCell ref="C59:H59"/>
    <mergeCell ref="I59:N59"/>
    <mergeCell ref="O59:T59"/>
    <mergeCell ref="U59:Z59"/>
    <mergeCell ref="AA59:AF59"/>
    <mergeCell ref="AG59:AL59"/>
    <mergeCell ref="AM58:AS58"/>
    <mergeCell ref="R52:V52"/>
    <mergeCell ref="R53:V53"/>
    <mergeCell ref="AO55:AS55"/>
    <mergeCell ref="U58:Z58"/>
  </mergeCells>
  <dataValidations count="4">
    <dataValidation operator="equal" allowBlank="1" showErrorMessage="1" sqref="L14 E13 AH13 AH15 AH9 L9" xr:uid="{00000000-0002-0000-0000-000001000000}">
      <formula1>0</formula1>
      <formula2>0</formula2>
    </dataValidation>
    <dataValidation type="whole" allowBlank="1" showInputMessage="1" showErrorMessage="1" error="Debe introducir el dato del año, con un número de cuatro cifras (1950-2100)" sqref="AA100:AB100" xr:uid="{00000000-0002-0000-0000-000005000000}">
      <formula1>1950</formula1>
      <formula2>2100</formula2>
    </dataValidation>
    <dataValidation type="list" operator="equal" allowBlank="1" showInputMessage="1" showErrorMessage="1" errorTitle="El valor no es válido." error="Debe seleccionar una de las opciones del desplegable." promptTitle="Seleccionar una de las opciones del desplegable." prompt="." sqref="AH8:AS8" xr:uid="{1479A7EB-93C2-4B1F-BEAF-4C71EA489756}">
      <formula1>"ALICANTE,VALENCIA,CASTELLÓN"</formula1>
    </dataValidation>
    <dataValidation operator="equal" allowBlank="1" errorTitle="El valor no es válido." error="Debe seleccionar una de las opciones del desplegable." promptTitle="Seleccionar una de las opciones del desplegable." prompt="." sqref="AH14" xr:uid="{DE8474AA-8CFB-4089-921D-EADC47CC833A}">
      <formula1>0</formula1>
      <formula2>0</formula2>
    </dataValidation>
  </dataValidations>
  <printOptions horizontalCentered="1"/>
  <pageMargins left="0.19685039370078741" right="0.19685039370078741" top="0.39370078740157483" bottom="0.47244094488188981" header="0.31496062992125984" footer="0.31496062992125984"/>
  <pageSetup paperSize="9" scale="85" fitToHeight="0" orientation="portrait" useFirstPageNumber="1" r:id="rId1"/>
  <headerFooter>
    <oddFooter>&amp;RPágina &amp;P de &amp;N</oddFooter>
  </headerFooter>
  <ignoredErrors>
    <ignoredError sqref="O64:T64 S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A04C2F7-013E-426A-8B1D-C26414425FEB}">
          <x14:formula1>
            <xm:f>Hoja1!$B$9:$B$10</xm:f>
          </x14:formula1>
          <xm:sqref>AH6:AS6</xm:sqref>
        </x14:dataValidation>
        <x14:dataValidation type="list" operator="equal" allowBlank="1" showErrorMessage="1" xr:uid="{7DCB915E-F618-45F5-A8E3-891840B249E7}">
          <x14:formula1>
            <xm:f>Hoja1!$B$13:$B$15</xm:f>
          </x14:formula1>
          <xm:sqref>L8:W8</xm:sqref>
        </x14:dataValidation>
        <x14:dataValidation type="list" operator="equal" allowBlank="1" showErrorMessage="1" xr:uid="{802A53A7-022F-4A57-945E-266AA9D8C94C}">
          <x14:formula1>
            <xm:f>Hoja1!$B$18:$B$21</xm:f>
          </x14:formula1>
          <xm:sqref>L15:W15</xm:sqref>
        </x14:dataValidation>
        <x14:dataValidation type="list" allowBlank="1" showInputMessage="1" showErrorMessage="1" xr:uid="{49DAA5CF-BF2E-401D-8BDA-63BDA5D2CFAB}">
          <x14:formula1>
            <xm:f>Hoja1!$H$2:$H$4</xm:f>
          </x14:formula1>
          <xm:sqref>L7:W7</xm:sqref>
        </x14:dataValidation>
        <x14:dataValidation type="list" allowBlank="1" showInputMessage="1" showErrorMessage="1" xr:uid="{EF47FAD1-B877-4AE7-820F-E59B305E94EB}">
          <x14:formula1>
            <xm:f>Hoja1!$H$9:$H$13</xm:f>
          </x14:formula1>
          <xm:sqref>AL17:AS17</xm:sqref>
        </x14:dataValidation>
        <x14:dataValidation type="list" operator="equal" allowBlank="1" showErrorMessage="1" xr:uid="{2444E693-4153-4E72-A9ED-0EBBA2370B96}">
          <x14:formula1>
            <xm:f>Hoja1!$H$17:$H$19</xm:f>
          </x14:formula1>
          <xm:sqref>L10</xm:sqref>
        </x14:dataValidation>
        <x14:dataValidation type="list" allowBlank="1" showInputMessage="1" showErrorMessage="1" xr:uid="{FC26575F-B765-4DAF-983E-B1057D4F71D2}">
          <x14:formula1>
            <xm:f>Hoja1!$J$17:$J$18</xm:f>
          </x14:formula1>
          <xm:sqref>AQ10:AS10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171A-E148-4722-BA6B-99AF4D73D6A3}">
  <dimension ref="B2:J21"/>
  <sheetViews>
    <sheetView workbookViewId="0">
      <selection activeCell="K18" sqref="K18"/>
    </sheetView>
  </sheetViews>
  <sheetFormatPr baseColWidth="10" defaultRowHeight="12.75" x14ac:dyDescent="0.2"/>
  <sheetData>
    <row r="2" spans="2:8" x14ac:dyDescent="0.2">
      <c r="B2" t="s">
        <v>27</v>
      </c>
      <c r="H2" t="s">
        <v>58</v>
      </c>
    </row>
    <row r="3" spans="2:8" x14ac:dyDescent="0.2">
      <c r="B3" t="s">
        <v>28</v>
      </c>
      <c r="H3" t="s">
        <v>59</v>
      </c>
    </row>
    <row r="4" spans="2:8" x14ac:dyDescent="0.2">
      <c r="B4" t="s">
        <v>29</v>
      </c>
      <c r="H4" t="s">
        <v>60</v>
      </c>
    </row>
    <row r="5" spans="2:8" x14ac:dyDescent="0.2">
      <c r="B5" t="s">
        <v>30</v>
      </c>
    </row>
    <row r="9" spans="2:8" x14ac:dyDescent="0.2">
      <c r="B9" t="s">
        <v>32</v>
      </c>
      <c r="H9" t="s">
        <v>62</v>
      </c>
    </row>
    <row r="10" spans="2:8" x14ac:dyDescent="0.2">
      <c r="B10" t="s">
        <v>33</v>
      </c>
      <c r="H10" t="s">
        <v>63</v>
      </c>
    </row>
    <row r="11" spans="2:8" x14ac:dyDescent="0.2">
      <c r="H11" t="s">
        <v>64</v>
      </c>
    </row>
    <row r="12" spans="2:8" x14ac:dyDescent="0.2">
      <c r="H12" t="s">
        <v>65</v>
      </c>
    </row>
    <row r="13" spans="2:8" x14ac:dyDescent="0.2">
      <c r="B13" t="s">
        <v>35</v>
      </c>
      <c r="H13" t="s">
        <v>66</v>
      </c>
    </row>
    <row r="14" spans="2:8" x14ac:dyDescent="0.2">
      <c r="B14" t="s">
        <v>34</v>
      </c>
    </row>
    <row r="15" spans="2:8" x14ac:dyDescent="0.2">
      <c r="B15" t="s">
        <v>44</v>
      </c>
    </row>
    <row r="17" spans="2:10" x14ac:dyDescent="0.2">
      <c r="H17" t="s">
        <v>71</v>
      </c>
      <c r="J17" t="s">
        <v>74</v>
      </c>
    </row>
    <row r="18" spans="2:10" x14ac:dyDescent="0.2">
      <c r="B18" t="s">
        <v>46</v>
      </c>
      <c r="H18" t="s">
        <v>72</v>
      </c>
      <c r="J18" t="s">
        <v>75</v>
      </c>
    </row>
    <row r="19" spans="2:10" x14ac:dyDescent="0.2">
      <c r="B19" t="s">
        <v>55</v>
      </c>
      <c r="H19" t="s">
        <v>73</v>
      </c>
    </row>
    <row r="20" spans="2:10" x14ac:dyDescent="0.2">
      <c r="B20" t="s">
        <v>47</v>
      </c>
    </row>
    <row r="21" spans="2:10" x14ac:dyDescent="0.2">
      <c r="B21" t="s">
        <v>45</v>
      </c>
    </row>
  </sheetData>
  <sheetProtection algorithmName="SHA-512" hashValue="HrCrqwGNjVvE31KEyP30ekRIppr0wLugtDarBO4ACiQ5KR/NDVRRAwLMdeOWWRZuVcVQ8lrF2ujiNnURSqKDoQ==" saltValue="ZyANjUJeme09wEPgQMuP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cohousing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CAMPO RAM DE VIU, CONCEPCION</dc:creator>
  <dc:description/>
  <cp:lastModifiedBy>DEL CAMPO RAM DE VIU, CONCEPCION</cp:lastModifiedBy>
  <cp:revision>16</cp:revision>
  <cp:lastPrinted>2023-05-09T11:44:55Z</cp:lastPrinted>
  <dcterms:created xsi:type="dcterms:W3CDTF">2020-10-27T12:23:43Z</dcterms:created>
  <dcterms:modified xsi:type="dcterms:W3CDTF">2024-01-10T13:41:33Z</dcterms:modified>
  <dc:language>es-ES</dc:language>
</cp:coreProperties>
</file>